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585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ДС!$A$11:$EG$163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ДС!$5:$10</definedName>
    <definedName name="_xlnm.Print_Area" localSheetId="0">ДС!$A$1:$AW$159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L153" i="1" l="1"/>
  <c r="L148" i="1"/>
  <c r="L144" i="1"/>
  <c r="L142" i="1"/>
  <c r="L134" i="1"/>
  <c r="L127" i="1"/>
  <c r="L120" i="1"/>
  <c r="L115" i="1"/>
  <c r="L113" i="1"/>
  <c r="L111" i="1"/>
  <c r="L109" i="1"/>
  <c r="L105" i="1"/>
  <c r="L104" i="1"/>
  <c r="L103" i="1"/>
  <c r="L101" i="1"/>
  <c r="L98" i="1"/>
  <c r="L91" i="1"/>
  <c r="L84" i="1"/>
  <c r="L72" i="1"/>
  <c r="L67" i="1"/>
  <c r="L65" i="1"/>
  <c r="L62" i="1"/>
  <c r="L59" i="1"/>
  <c r="L56" i="1"/>
  <c r="L53" i="1"/>
  <c r="L42" i="1"/>
  <c r="L39" i="1"/>
  <c r="L37" i="1"/>
  <c r="L34" i="1"/>
  <c r="L30" i="1"/>
  <c r="L28" i="1"/>
  <c r="L26" i="1"/>
  <c r="L24" i="1"/>
  <c r="L22" i="1"/>
  <c r="L20" i="1"/>
  <c r="L12" i="1"/>
  <c r="L159" i="1" l="1"/>
  <c r="DD163" i="1"/>
  <c r="ED161" i="1" l="1"/>
  <c r="EB161" i="1"/>
  <c r="DZ161" i="1"/>
  <c r="DX161" i="1"/>
  <c r="DV161" i="1"/>
  <c r="DT161" i="1"/>
  <c r="DR161" i="1"/>
  <c r="DP161" i="1"/>
  <c r="DN161" i="1"/>
  <c r="DL161" i="1"/>
  <c r="DJ161" i="1"/>
  <c r="DH161" i="1"/>
  <c r="DF161" i="1"/>
  <c r="DB161" i="1"/>
  <c r="CZ161" i="1"/>
  <c r="CX161" i="1"/>
  <c r="CV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T161" i="1"/>
  <c r="AR161" i="1"/>
  <c r="AP161" i="1"/>
  <c r="AN161" i="1"/>
  <c r="AL161" i="1"/>
  <c r="AJ161" i="1"/>
  <c r="AH161" i="1"/>
  <c r="AF161" i="1"/>
  <c r="AD161" i="1"/>
  <c r="AB161" i="1"/>
  <c r="Z161" i="1"/>
  <c r="X161" i="1"/>
  <c r="V161" i="1"/>
  <c r="T161" i="1"/>
  <c r="R161" i="1"/>
  <c r="P161" i="1"/>
  <c r="N161" i="1"/>
  <c r="L161" i="1"/>
  <c r="CP159" i="1"/>
  <c r="CP163" i="1" s="1"/>
  <c r="EF158" i="1"/>
  <c r="EF157" i="1"/>
  <c r="EF156" i="1"/>
  <c r="EF155" i="1"/>
  <c r="EF154" i="1"/>
  <c r="ED153" i="1"/>
  <c r="EB153" i="1"/>
  <c r="DZ153" i="1"/>
  <c r="DX153" i="1"/>
  <c r="DV153" i="1"/>
  <c r="DT153" i="1"/>
  <c r="DR153" i="1"/>
  <c r="DP153" i="1"/>
  <c r="DN153" i="1"/>
  <c r="DL153" i="1"/>
  <c r="DJ153" i="1"/>
  <c r="DH153" i="1"/>
  <c r="DF153" i="1"/>
  <c r="DD153" i="1"/>
  <c r="DB153" i="1"/>
  <c r="CZ153" i="1"/>
  <c r="CX153" i="1"/>
  <c r="CV153" i="1"/>
  <c r="CT153" i="1"/>
  <c r="CR153" i="1"/>
  <c r="CN153" i="1"/>
  <c r="CL153" i="1"/>
  <c r="CJ153" i="1"/>
  <c r="CH153" i="1"/>
  <c r="CF153" i="1"/>
  <c r="CD153" i="1"/>
  <c r="CB153" i="1"/>
  <c r="BZ153" i="1"/>
  <c r="BX153" i="1"/>
  <c r="BV153" i="1"/>
  <c r="BT153" i="1"/>
  <c r="BR153" i="1"/>
  <c r="BP153" i="1"/>
  <c r="BN153" i="1"/>
  <c r="BL153" i="1"/>
  <c r="BJ153" i="1"/>
  <c r="BH153" i="1"/>
  <c r="BF153" i="1"/>
  <c r="BD153" i="1"/>
  <c r="BB153" i="1"/>
  <c r="AZ153" i="1"/>
  <c r="AX153" i="1"/>
  <c r="AV153" i="1"/>
  <c r="AT153" i="1"/>
  <c r="AR153" i="1"/>
  <c r="AP153" i="1"/>
  <c r="AN153" i="1"/>
  <c r="AL153" i="1"/>
  <c r="AJ153" i="1"/>
  <c r="AH153" i="1"/>
  <c r="AF153" i="1"/>
  <c r="AD153" i="1"/>
  <c r="AB153" i="1"/>
  <c r="Z153" i="1"/>
  <c r="X153" i="1"/>
  <c r="V153" i="1"/>
  <c r="T153" i="1"/>
  <c r="R153" i="1"/>
  <c r="P153" i="1"/>
  <c r="N153" i="1"/>
  <c r="EF152" i="1"/>
  <c r="EF151" i="1"/>
  <c r="EF150" i="1"/>
  <c r="EF149" i="1"/>
  <c r="ED148" i="1"/>
  <c r="EB148" i="1"/>
  <c r="DZ148" i="1"/>
  <c r="DX148" i="1"/>
  <c r="DV148" i="1"/>
  <c r="DT148" i="1"/>
  <c r="DR148" i="1"/>
  <c r="DP148" i="1"/>
  <c r="DN148" i="1"/>
  <c r="DL148" i="1"/>
  <c r="DJ148" i="1"/>
  <c r="DH148" i="1"/>
  <c r="DF148" i="1"/>
  <c r="DD148" i="1"/>
  <c r="DB148" i="1"/>
  <c r="CZ148" i="1"/>
  <c r="CX148" i="1"/>
  <c r="CV148" i="1"/>
  <c r="CT148" i="1"/>
  <c r="CR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N148" i="1"/>
  <c r="AL148" i="1"/>
  <c r="AJ148" i="1"/>
  <c r="AH148" i="1"/>
  <c r="AF148" i="1"/>
  <c r="AD148" i="1"/>
  <c r="AB148" i="1"/>
  <c r="Z148" i="1"/>
  <c r="X148" i="1"/>
  <c r="V148" i="1"/>
  <c r="T148" i="1"/>
  <c r="R148" i="1"/>
  <c r="P148" i="1"/>
  <c r="N148" i="1"/>
  <c r="EF147" i="1"/>
  <c r="EF146" i="1"/>
  <c r="EF145" i="1"/>
  <c r="ED144" i="1"/>
  <c r="EB144" i="1"/>
  <c r="DZ144" i="1"/>
  <c r="DX144" i="1"/>
  <c r="DV144" i="1"/>
  <c r="DT144" i="1"/>
  <c r="DR144" i="1"/>
  <c r="DP144" i="1"/>
  <c r="DN144" i="1"/>
  <c r="DL144" i="1"/>
  <c r="DJ144" i="1"/>
  <c r="DH144" i="1"/>
  <c r="DF144" i="1"/>
  <c r="DD144" i="1"/>
  <c r="DB144" i="1"/>
  <c r="CZ144" i="1"/>
  <c r="CX144" i="1"/>
  <c r="CV144" i="1"/>
  <c r="CT144" i="1"/>
  <c r="CR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F144" i="1"/>
  <c r="AD144" i="1"/>
  <c r="AB144" i="1"/>
  <c r="Z144" i="1"/>
  <c r="X144" i="1"/>
  <c r="V144" i="1"/>
  <c r="T144" i="1"/>
  <c r="R144" i="1"/>
  <c r="P144" i="1"/>
  <c r="N144" i="1"/>
  <c r="EF143" i="1"/>
  <c r="EF142" i="1" s="1"/>
  <c r="ED142" i="1"/>
  <c r="EB142" i="1"/>
  <c r="DZ142" i="1"/>
  <c r="DX142" i="1"/>
  <c r="DV142" i="1"/>
  <c r="DT142" i="1"/>
  <c r="DR142" i="1"/>
  <c r="DP142" i="1"/>
  <c r="DN142" i="1"/>
  <c r="DL142" i="1"/>
  <c r="DJ142" i="1"/>
  <c r="DH142" i="1"/>
  <c r="DF142" i="1"/>
  <c r="DD142" i="1"/>
  <c r="DB142" i="1"/>
  <c r="CZ142" i="1"/>
  <c r="CX142" i="1"/>
  <c r="CV142" i="1"/>
  <c r="CT142" i="1"/>
  <c r="CR142" i="1"/>
  <c r="CN142" i="1"/>
  <c r="CL142" i="1"/>
  <c r="CJ142" i="1"/>
  <c r="CH142" i="1"/>
  <c r="CF142" i="1"/>
  <c r="CD142" i="1"/>
  <c r="CB142" i="1"/>
  <c r="BZ142" i="1"/>
  <c r="BX142" i="1"/>
  <c r="BV142" i="1"/>
  <c r="BT142" i="1"/>
  <c r="BR142" i="1"/>
  <c r="BP142" i="1"/>
  <c r="BN142" i="1"/>
  <c r="BL142" i="1"/>
  <c r="BJ142" i="1"/>
  <c r="BH142" i="1"/>
  <c r="BF142" i="1"/>
  <c r="BD142" i="1"/>
  <c r="BB142" i="1"/>
  <c r="AZ142" i="1"/>
  <c r="AX142" i="1"/>
  <c r="AV142" i="1"/>
  <c r="AT142" i="1"/>
  <c r="AR142" i="1"/>
  <c r="AP142" i="1"/>
  <c r="AN142" i="1"/>
  <c r="AL142" i="1"/>
  <c r="AJ142" i="1"/>
  <c r="AH142" i="1"/>
  <c r="AF142" i="1"/>
  <c r="AD142" i="1"/>
  <c r="AB142" i="1"/>
  <c r="Z142" i="1"/>
  <c r="X142" i="1"/>
  <c r="V142" i="1"/>
  <c r="T142" i="1"/>
  <c r="R142" i="1"/>
  <c r="P142" i="1"/>
  <c r="N142" i="1"/>
  <c r="EF141" i="1"/>
  <c r="EF140" i="1"/>
  <c r="EF139" i="1"/>
  <c r="EF138" i="1"/>
  <c r="EF137" i="1"/>
  <c r="EF136" i="1"/>
  <c r="EF135" i="1"/>
  <c r="ED134" i="1"/>
  <c r="EB134" i="1"/>
  <c r="DZ134" i="1"/>
  <c r="DX134" i="1"/>
  <c r="DV134" i="1"/>
  <c r="DT134" i="1"/>
  <c r="DR134" i="1"/>
  <c r="DP134" i="1"/>
  <c r="DN134" i="1"/>
  <c r="DL134" i="1"/>
  <c r="DJ134" i="1"/>
  <c r="DH134" i="1"/>
  <c r="DF134" i="1"/>
  <c r="DD134" i="1"/>
  <c r="DB134" i="1"/>
  <c r="CZ134" i="1"/>
  <c r="CX134" i="1"/>
  <c r="CV134" i="1"/>
  <c r="CT134" i="1"/>
  <c r="CR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J134" i="1"/>
  <c r="AH134" i="1"/>
  <c r="AF134" i="1"/>
  <c r="AD134" i="1"/>
  <c r="AB134" i="1"/>
  <c r="Z134" i="1"/>
  <c r="X134" i="1"/>
  <c r="V134" i="1"/>
  <c r="T134" i="1"/>
  <c r="R134" i="1"/>
  <c r="P134" i="1"/>
  <c r="N134" i="1"/>
  <c r="EF133" i="1"/>
  <c r="EF132" i="1"/>
  <c r="EF131" i="1"/>
  <c r="EF130" i="1"/>
  <c r="EF129" i="1"/>
  <c r="EF128" i="1"/>
  <c r="ED127" i="1"/>
  <c r="EB127" i="1"/>
  <c r="DZ127" i="1"/>
  <c r="DX127" i="1"/>
  <c r="DV127" i="1"/>
  <c r="DT127" i="1"/>
  <c r="DR127" i="1"/>
  <c r="DP127" i="1"/>
  <c r="DN127" i="1"/>
  <c r="DL127" i="1"/>
  <c r="DJ127" i="1"/>
  <c r="DH127" i="1"/>
  <c r="DF127" i="1"/>
  <c r="DD127" i="1"/>
  <c r="DB127" i="1"/>
  <c r="CZ127" i="1"/>
  <c r="CX127" i="1"/>
  <c r="CV127" i="1"/>
  <c r="CT127" i="1"/>
  <c r="CR127" i="1"/>
  <c r="CN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N127" i="1"/>
  <c r="BL127" i="1"/>
  <c r="BJ127" i="1"/>
  <c r="BH127" i="1"/>
  <c r="BF127" i="1"/>
  <c r="BD127" i="1"/>
  <c r="BB127" i="1"/>
  <c r="AZ127" i="1"/>
  <c r="AX127" i="1"/>
  <c r="AV127" i="1"/>
  <c r="AT127" i="1"/>
  <c r="AR127" i="1"/>
  <c r="AP127" i="1"/>
  <c r="AN127" i="1"/>
  <c r="AL127" i="1"/>
  <c r="AJ127" i="1"/>
  <c r="AH127" i="1"/>
  <c r="AF127" i="1"/>
  <c r="AD127" i="1"/>
  <c r="AB127" i="1"/>
  <c r="Z127" i="1"/>
  <c r="X127" i="1"/>
  <c r="V127" i="1"/>
  <c r="T127" i="1"/>
  <c r="R127" i="1"/>
  <c r="P127" i="1"/>
  <c r="N127" i="1"/>
  <c r="EF126" i="1"/>
  <c r="EF125" i="1"/>
  <c r="EF124" i="1"/>
  <c r="EF123" i="1"/>
  <c r="EF122" i="1"/>
  <c r="EF121" i="1"/>
  <c r="ED120" i="1"/>
  <c r="EB120" i="1"/>
  <c r="DZ120" i="1"/>
  <c r="DX120" i="1"/>
  <c r="DV120" i="1"/>
  <c r="DT120" i="1"/>
  <c r="DR120" i="1"/>
  <c r="DP120" i="1"/>
  <c r="DN120" i="1"/>
  <c r="DL120" i="1"/>
  <c r="DJ120" i="1"/>
  <c r="DH120" i="1"/>
  <c r="DF120" i="1"/>
  <c r="DD120" i="1"/>
  <c r="DB120" i="1"/>
  <c r="CZ120" i="1"/>
  <c r="CX120" i="1"/>
  <c r="CV120" i="1"/>
  <c r="CT120" i="1"/>
  <c r="CR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R120" i="1"/>
  <c r="AP120" i="1"/>
  <c r="AN120" i="1"/>
  <c r="AL120" i="1"/>
  <c r="AJ120" i="1"/>
  <c r="AH120" i="1"/>
  <c r="AF120" i="1"/>
  <c r="AD120" i="1"/>
  <c r="AB120" i="1"/>
  <c r="Z120" i="1"/>
  <c r="X120" i="1"/>
  <c r="V120" i="1"/>
  <c r="T120" i="1"/>
  <c r="R120" i="1"/>
  <c r="P120" i="1"/>
  <c r="N120" i="1"/>
  <c r="EF119" i="1"/>
  <c r="EF118" i="1"/>
  <c r="EF117" i="1"/>
  <c r="EF116" i="1"/>
  <c r="ED115" i="1"/>
  <c r="EB115" i="1"/>
  <c r="DZ115" i="1"/>
  <c r="DX115" i="1"/>
  <c r="DV115" i="1"/>
  <c r="DT115" i="1"/>
  <c r="DR115" i="1"/>
  <c r="DP115" i="1"/>
  <c r="DN115" i="1"/>
  <c r="DL115" i="1"/>
  <c r="DJ115" i="1"/>
  <c r="DH115" i="1"/>
  <c r="DF115" i="1"/>
  <c r="DD115" i="1"/>
  <c r="DB115" i="1"/>
  <c r="CZ115" i="1"/>
  <c r="CX115" i="1"/>
  <c r="CV115" i="1"/>
  <c r="CT115" i="1"/>
  <c r="CR115" i="1"/>
  <c r="CN115" i="1"/>
  <c r="CL115" i="1"/>
  <c r="CJ115" i="1"/>
  <c r="CH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R115" i="1"/>
  <c r="AP115" i="1"/>
  <c r="AN115" i="1"/>
  <c r="AL115" i="1"/>
  <c r="AJ115" i="1"/>
  <c r="AH115" i="1"/>
  <c r="AF115" i="1"/>
  <c r="AD115" i="1"/>
  <c r="AB115" i="1"/>
  <c r="Z115" i="1"/>
  <c r="X115" i="1"/>
  <c r="V115" i="1"/>
  <c r="T115" i="1"/>
  <c r="R115" i="1"/>
  <c r="P115" i="1"/>
  <c r="N115" i="1"/>
  <c r="EF114" i="1"/>
  <c r="EF113" i="1" s="1"/>
  <c r="ED113" i="1"/>
  <c r="EB113" i="1"/>
  <c r="DZ113" i="1"/>
  <c r="DX113" i="1"/>
  <c r="DV113" i="1"/>
  <c r="DT113" i="1"/>
  <c r="DR113" i="1"/>
  <c r="DP113" i="1"/>
  <c r="DN113" i="1"/>
  <c r="DL113" i="1"/>
  <c r="DJ113" i="1"/>
  <c r="DH113" i="1"/>
  <c r="DF113" i="1"/>
  <c r="DD113" i="1"/>
  <c r="DB113" i="1"/>
  <c r="CZ113" i="1"/>
  <c r="CX113" i="1"/>
  <c r="CV113" i="1"/>
  <c r="CT113" i="1"/>
  <c r="CR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J113" i="1"/>
  <c r="AH113" i="1"/>
  <c r="AF113" i="1"/>
  <c r="AD113" i="1"/>
  <c r="AB113" i="1"/>
  <c r="Z113" i="1"/>
  <c r="X113" i="1"/>
  <c r="V113" i="1"/>
  <c r="T113" i="1"/>
  <c r="R113" i="1"/>
  <c r="P113" i="1"/>
  <c r="N113" i="1"/>
  <c r="EF112" i="1"/>
  <c r="EF111" i="1" s="1"/>
  <c r="ED111" i="1"/>
  <c r="EB111" i="1"/>
  <c r="DZ111" i="1"/>
  <c r="DX111" i="1"/>
  <c r="DV111" i="1"/>
  <c r="DT111" i="1"/>
  <c r="DR111" i="1"/>
  <c r="DP111" i="1"/>
  <c r="DN111" i="1"/>
  <c r="DL111" i="1"/>
  <c r="DJ111" i="1"/>
  <c r="DH111" i="1"/>
  <c r="DF111" i="1"/>
  <c r="DD111" i="1"/>
  <c r="DB111" i="1"/>
  <c r="CZ111" i="1"/>
  <c r="CX111" i="1"/>
  <c r="CV111" i="1"/>
  <c r="CT111" i="1"/>
  <c r="CR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N111" i="1"/>
  <c r="AL111" i="1"/>
  <c r="AJ111" i="1"/>
  <c r="AH111" i="1"/>
  <c r="AF111" i="1"/>
  <c r="AD111" i="1"/>
  <c r="AB111" i="1"/>
  <c r="Z111" i="1"/>
  <c r="X111" i="1"/>
  <c r="V111" i="1"/>
  <c r="T111" i="1"/>
  <c r="R111" i="1"/>
  <c r="P111" i="1"/>
  <c r="N111" i="1"/>
  <c r="EF110" i="1"/>
  <c r="EF109" i="1" s="1"/>
  <c r="ED109" i="1"/>
  <c r="EB109" i="1"/>
  <c r="DZ109" i="1"/>
  <c r="DX109" i="1"/>
  <c r="DV109" i="1"/>
  <c r="DT109" i="1"/>
  <c r="DR109" i="1"/>
  <c r="DP109" i="1"/>
  <c r="DN109" i="1"/>
  <c r="DL109" i="1"/>
  <c r="DJ109" i="1"/>
  <c r="DH109" i="1"/>
  <c r="DF109" i="1"/>
  <c r="DD109" i="1"/>
  <c r="DB109" i="1"/>
  <c r="CZ109" i="1"/>
  <c r="CX109" i="1"/>
  <c r="CV109" i="1"/>
  <c r="CT109" i="1"/>
  <c r="CR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Z109" i="1"/>
  <c r="AX109" i="1"/>
  <c r="AV109" i="1"/>
  <c r="AT109" i="1"/>
  <c r="AR109" i="1"/>
  <c r="AP109" i="1"/>
  <c r="AN109" i="1"/>
  <c r="AL109" i="1"/>
  <c r="AJ109" i="1"/>
  <c r="AH109" i="1"/>
  <c r="AF109" i="1"/>
  <c r="AD109" i="1"/>
  <c r="AB109" i="1"/>
  <c r="Z109" i="1"/>
  <c r="X109" i="1"/>
  <c r="V109" i="1"/>
  <c r="T109" i="1"/>
  <c r="R109" i="1"/>
  <c r="P109" i="1"/>
  <c r="N109" i="1"/>
  <c r="EF108" i="1"/>
  <c r="EF107" i="1"/>
  <c r="EF106" i="1"/>
  <c r="ED105" i="1"/>
  <c r="EB105" i="1"/>
  <c r="DZ105" i="1"/>
  <c r="DX105" i="1"/>
  <c r="DV105" i="1"/>
  <c r="DT105" i="1"/>
  <c r="DR105" i="1"/>
  <c r="DP105" i="1"/>
  <c r="DN105" i="1"/>
  <c r="DL105" i="1"/>
  <c r="DJ105" i="1"/>
  <c r="DH105" i="1"/>
  <c r="DF105" i="1"/>
  <c r="DD105" i="1"/>
  <c r="DB105" i="1"/>
  <c r="CZ105" i="1"/>
  <c r="CX105" i="1"/>
  <c r="CV105" i="1"/>
  <c r="CT105" i="1"/>
  <c r="CR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AJ105" i="1"/>
  <c r="AH105" i="1"/>
  <c r="AF105" i="1"/>
  <c r="AD105" i="1"/>
  <c r="AB105" i="1"/>
  <c r="Z105" i="1"/>
  <c r="X105" i="1"/>
  <c r="V105" i="1"/>
  <c r="T105" i="1"/>
  <c r="R105" i="1"/>
  <c r="P105" i="1"/>
  <c r="N105" i="1"/>
  <c r="AV104" i="1"/>
  <c r="EF104" i="1" s="1"/>
  <c r="EF103" i="1" s="1"/>
  <c r="ED103" i="1"/>
  <c r="EB103" i="1"/>
  <c r="DZ103" i="1"/>
  <c r="DX103" i="1"/>
  <c r="DV103" i="1"/>
  <c r="DT103" i="1"/>
  <c r="DR103" i="1"/>
  <c r="DP103" i="1"/>
  <c r="DN103" i="1"/>
  <c r="DL103" i="1"/>
  <c r="DJ103" i="1"/>
  <c r="DH103" i="1"/>
  <c r="DF103" i="1"/>
  <c r="DD103" i="1"/>
  <c r="DB103" i="1"/>
  <c r="CZ103" i="1"/>
  <c r="CX103" i="1"/>
  <c r="CV103" i="1"/>
  <c r="CT103" i="1"/>
  <c r="CR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D103" i="1"/>
  <c r="AB103" i="1"/>
  <c r="Z103" i="1"/>
  <c r="X103" i="1"/>
  <c r="V103" i="1"/>
  <c r="T103" i="1"/>
  <c r="R103" i="1"/>
  <c r="P103" i="1"/>
  <c r="N103" i="1"/>
  <c r="EF102" i="1"/>
  <c r="EF101" i="1" s="1"/>
  <c r="AV102" i="1"/>
  <c r="ED101" i="1"/>
  <c r="EB101" i="1"/>
  <c r="DZ101" i="1"/>
  <c r="DX101" i="1"/>
  <c r="DV101" i="1"/>
  <c r="DT101" i="1"/>
  <c r="DR101" i="1"/>
  <c r="DP101" i="1"/>
  <c r="DN101" i="1"/>
  <c r="DL101" i="1"/>
  <c r="DJ101" i="1"/>
  <c r="DH101" i="1"/>
  <c r="DF101" i="1"/>
  <c r="DD101" i="1"/>
  <c r="DB101" i="1"/>
  <c r="CZ101" i="1"/>
  <c r="CX101" i="1"/>
  <c r="CV101" i="1"/>
  <c r="CT101" i="1"/>
  <c r="CR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J101" i="1"/>
  <c r="AH101" i="1"/>
  <c r="AF101" i="1"/>
  <c r="AD101" i="1"/>
  <c r="AB101" i="1"/>
  <c r="Z101" i="1"/>
  <c r="X101" i="1"/>
  <c r="V101" i="1"/>
  <c r="T101" i="1"/>
  <c r="R101" i="1"/>
  <c r="P101" i="1"/>
  <c r="N101" i="1"/>
  <c r="EF100" i="1"/>
  <c r="EF99" i="1"/>
  <c r="ED98" i="1"/>
  <c r="EB98" i="1"/>
  <c r="DZ98" i="1"/>
  <c r="DX98" i="1"/>
  <c r="DV98" i="1"/>
  <c r="DT98" i="1"/>
  <c r="DR98" i="1"/>
  <c r="DP98" i="1"/>
  <c r="DN98" i="1"/>
  <c r="DL98" i="1"/>
  <c r="DJ98" i="1"/>
  <c r="DH98" i="1"/>
  <c r="DF98" i="1"/>
  <c r="DD98" i="1"/>
  <c r="DB98" i="1"/>
  <c r="CZ98" i="1"/>
  <c r="CX98" i="1"/>
  <c r="CV98" i="1"/>
  <c r="CT98" i="1"/>
  <c r="CR98" i="1"/>
  <c r="CN98" i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R98" i="1"/>
  <c r="AP98" i="1"/>
  <c r="AN98" i="1"/>
  <c r="AL98" i="1"/>
  <c r="AJ98" i="1"/>
  <c r="AH98" i="1"/>
  <c r="AF98" i="1"/>
  <c r="AD98" i="1"/>
  <c r="AB98" i="1"/>
  <c r="Z98" i="1"/>
  <c r="X98" i="1"/>
  <c r="V98" i="1"/>
  <c r="T98" i="1"/>
  <c r="R98" i="1"/>
  <c r="P98" i="1"/>
  <c r="N98" i="1"/>
  <c r="EF97" i="1"/>
  <c r="EF96" i="1"/>
  <c r="EF95" i="1"/>
  <c r="EF94" i="1"/>
  <c r="EF93" i="1"/>
  <c r="EF92" i="1"/>
  <c r="ED91" i="1"/>
  <c r="EB91" i="1"/>
  <c r="DZ91" i="1"/>
  <c r="DX91" i="1"/>
  <c r="DV91" i="1"/>
  <c r="DT91" i="1"/>
  <c r="DR91" i="1"/>
  <c r="DP91" i="1"/>
  <c r="DN91" i="1"/>
  <c r="DL91" i="1"/>
  <c r="DJ91" i="1"/>
  <c r="DH91" i="1"/>
  <c r="DF91" i="1"/>
  <c r="DD91" i="1"/>
  <c r="DB91" i="1"/>
  <c r="CZ91" i="1"/>
  <c r="CX91" i="1"/>
  <c r="CV91" i="1"/>
  <c r="CT91" i="1"/>
  <c r="CR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D91" i="1"/>
  <c r="AB91" i="1"/>
  <c r="Z91" i="1"/>
  <c r="X91" i="1"/>
  <c r="V91" i="1"/>
  <c r="T91" i="1"/>
  <c r="R91" i="1"/>
  <c r="P91" i="1"/>
  <c r="N91" i="1"/>
  <c r="EF90" i="1"/>
  <c r="EF89" i="1"/>
  <c r="EF88" i="1"/>
  <c r="EF87" i="1"/>
  <c r="EF86" i="1"/>
  <c r="EF85" i="1"/>
  <c r="ED84" i="1"/>
  <c r="EB84" i="1"/>
  <c r="DZ84" i="1"/>
  <c r="DX84" i="1"/>
  <c r="DV84" i="1"/>
  <c r="DT84" i="1"/>
  <c r="DR84" i="1"/>
  <c r="DP84" i="1"/>
  <c r="DN84" i="1"/>
  <c r="DL84" i="1"/>
  <c r="DJ84" i="1"/>
  <c r="DH84" i="1"/>
  <c r="DF84" i="1"/>
  <c r="DD84" i="1"/>
  <c r="DB84" i="1"/>
  <c r="CZ84" i="1"/>
  <c r="CX84" i="1"/>
  <c r="CV84" i="1"/>
  <c r="CT84" i="1"/>
  <c r="CR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F84" i="1"/>
  <c r="AD84" i="1"/>
  <c r="AB84" i="1"/>
  <c r="Z84" i="1"/>
  <c r="X84" i="1"/>
  <c r="V84" i="1"/>
  <c r="T84" i="1"/>
  <c r="R84" i="1"/>
  <c r="P84" i="1"/>
  <c r="N84" i="1"/>
  <c r="EF83" i="1"/>
  <c r="EF82" i="1"/>
  <c r="EF81" i="1"/>
  <c r="EF80" i="1"/>
  <c r="EF79" i="1"/>
  <c r="EF78" i="1"/>
  <c r="EF77" i="1"/>
  <c r="EF76" i="1"/>
  <c r="EF75" i="1"/>
  <c r="EF74" i="1"/>
  <c r="EF73" i="1"/>
  <c r="ED72" i="1"/>
  <c r="EB72" i="1"/>
  <c r="DZ72" i="1"/>
  <c r="DX72" i="1"/>
  <c r="DV72" i="1"/>
  <c r="DT72" i="1"/>
  <c r="DR72" i="1"/>
  <c r="DP72" i="1"/>
  <c r="DN72" i="1"/>
  <c r="DL72" i="1"/>
  <c r="DJ72" i="1"/>
  <c r="DH72" i="1"/>
  <c r="DF72" i="1"/>
  <c r="DD72" i="1"/>
  <c r="DB72" i="1"/>
  <c r="CZ72" i="1"/>
  <c r="CX72" i="1"/>
  <c r="CV72" i="1"/>
  <c r="CT72" i="1"/>
  <c r="CR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AJ72" i="1"/>
  <c r="AH72" i="1"/>
  <c r="AF72" i="1"/>
  <c r="AD72" i="1"/>
  <c r="AB72" i="1"/>
  <c r="Z72" i="1"/>
  <c r="X72" i="1"/>
  <c r="V72" i="1"/>
  <c r="T72" i="1"/>
  <c r="R72" i="1"/>
  <c r="P72" i="1"/>
  <c r="N72" i="1"/>
  <c r="EF71" i="1"/>
  <c r="EF70" i="1"/>
  <c r="EF69" i="1"/>
  <c r="EF68" i="1"/>
  <c r="ED67" i="1"/>
  <c r="EB67" i="1"/>
  <c r="DZ67" i="1"/>
  <c r="DX67" i="1"/>
  <c r="DV67" i="1"/>
  <c r="DT67" i="1"/>
  <c r="DR67" i="1"/>
  <c r="DP67" i="1"/>
  <c r="DN67" i="1"/>
  <c r="DL67" i="1"/>
  <c r="DJ67" i="1"/>
  <c r="DH67" i="1"/>
  <c r="DF67" i="1"/>
  <c r="DD67" i="1"/>
  <c r="DB67" i="1"/>
  <c r="CZ67" i="1"/>
  <c r="CX67" i="1"/>
  <c r="CV67" i="1"/>
  <c r="CT67" i="1"/>
  <c r="CR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H67" i="1"/>
  <c r="AF67" i="1"/>
  <c r="AD67" i="1"/>
  <c r="AB67" i="1"/>
  <c r="Z67" i="1"/>
  <c r="X67" i="1"/>
  <c r="V67" i="1"/>
  <c r="T67" i="1"/>
  <c r="R67" i="1"/>
  <c r="P67" i="1"/>
  <c r="N67" i="1"/>
  <c r="EF66" i="1"/>
  <c r="EF65" i="1" s="1"/>
  <c r="ED65" i="1"/>
  <c r="EB65" i="1"/>
  <c r="DZ65" i="1"/>
  <c r="DX65" i="1"/>
  <c r="DV65" i="1"/>
  <c r="DT65" i="1"/>
  <c r="DR65" i="1"/>
  <c r="DP65" i="1"/>
  <c r="DN65" i="1"/>
  <c r="DL65" i="1"/>
  <c r="DJ65" i="1"/>
  <c r="DH65" i="1"/>
  <c r="DF65" i="1"/>
  <c r="DD65" i="1"/>
  <c r="DB65" i="1"/>
  <c r="CZ65" i="1"/>
  <c r="CX65" i="1"/>
  <c r="CV65" i="1"/>
  <c r="CT65" i="1"/>
  <c r="CR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H65" i="1"/>
  <c r="AF65" i="1"/>
  <c r="AD65" i="1"/>
  <c r="AB65" i="1"/>
  <c r="Z65" i="1"/>
  <c r="X65" i="1"/>
  <c r="V65" i="1"/>
  <c r="T65" i="1"/>
  <c r="R65" i="1"/>
  <c r="P65" i="1"/>
  <c r="N65" i="1"/>
  <c r="EF64" i="1"/>
  <c r="AV63" i="1"/>
  <c r="EF63" i="1" s="1"/>
  <c r="EF62" i="1" s="1"/>
  <c r="ED62" i="1"/>
  <c r="EB62" i="1"/>
  <c r="DZ62" i="1"/>
  <c r="DX62" i="1"/>
  <c r="DV62" i="1"/>
  <c r="DT62" i="1"/>
  <c r="DR62" i="1"/>
  <c r="DP62" i="1"/>
  <c r="DN62" i="1"/>
  <c r="DL62" i="1"/>
  <c r="DJ62" i="1"/>
  <c r="DH62" i="1"/>
  <c r="DF62" i="1"/>
  <c r="DD62" i="1"/>
  <c r="DB62" i="1"/>
  <c r="CZ62" i="1"/>
  <c r="CX62" i="1"/>
  <c r="CV62" i="1"/>
  <c r="CT62" i="1"/>
  <c r="CR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F62" i="1"/>
  <c r="AD62" i="1"/>
  <c r="AB62" i="1"/>
  <c r="Z62" i="1"/>
  <c r="X62" i="1"/>
  <c r="V62" i="1"/>
  <c r="T62" i="1"/>
  <c r="R62" i="1"/>
  <c r="P62" i="1"/>
  <c r="N62" i="1"/>
  <c r="EF61" i="1"/>
  <c r="AV60" i="1"/>
  <c r="EF60" i="1" s="1"/>
  <c r="EF59" i="1" s="1"/>
  <c r="ED59" i="1"/>
  <c r="EB59" i="1"/>
  <c r="DZ59" i="1"/>
  <c r="DX59" i="1"/>
  <c r="DV59" i="1"/>
  <c r="DT59" i="1"/>
  <c r="DR59" i="1"/>
  <c r="DP59" i="1"/>
  <c r="DN59" i="1"/>
  <c r="DL59" i="1"/>
  <c r="DJ59" i="1"/>
  <c r="DH59" i="1"/>
  <c r="DF59" i="1"/>
  <c r="DD59" i="1"/>
  <c r="DB59" i="1"/>
  <c r="CZ59" i="1"/>
  <c r="CX59" i="1"/>
  <c r="CV59" i="1"/>
  <c r="CT59" i="1"/>
  <c r="CR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H59" i="1"/>
  <c r="AF59" i="1"/>
  <c r="AD59" i="1"/>
  <c r="AB59" i="1"/>
  <c r="Z59" i="1"/>
  <c r="X59" i="1"/>
  <c r="V59" i="1"/>
  <c r="T59" i="1"/>
  <c r="R59" i="1"/>
  <c r="P59" i="1"/>
  <c r="N59" i="1"/>
  <c r="EF58" i="1"/>
  <c r="EF57" i="1"/>
  <c r="ED56" i="1"/>
  <c r="EB56" i="1"/>
  <c r="DZ56" i="1"/>
  <c r="DX56" i="1"/>
  <c r="DV56" i="1"/>
  <c r="DT56" i="1"/>
  <c r="DR56" i="1"/>
  <c r="DP56" i="1"/>
  <c r="DN56" i="1"/>
  <c r="DL56" i="1"/>
  <c r="DJ56" i="1"/>
  <c r="DH56" i="1"/>
  <c r="DF56" i="1"/>
  <c r="DD56" i="1"/>
  <c r="DB56" i="1"/>
  <c r="CZ56" i="1"/>
  <c r="CX56" i="1"/>
  <c r="CV56" i="1"/>
  <c r="CT56" i="1"/>
  <c r="CR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J56" i="1"/>
  <c r="AH56" i="1"/>
  <c r="AF56" i="1"/>
  <c r="AD56" i="1"/>
  <c r="AB56" i="1"/>
  <c r="Z56" i="1"/>
  <c r="X56" i="1"/>
  <c r="V56" i="1"/>
  <c r="T56" i="1"/>
  <c r="R56" i="1"/>
  <c r="P56" i="1"/>
  <c r="N56" i="1"/>
  <c r="EF55" i="1"/>
  <c r="EE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M55" i="1"/>
  <c r="AV54" i="1"/>
  <c r="EF54" i="1" s="1"/>
  <c r="EF53" i="1" s="1"/>
  <c r="ED53" i="1"/>
  <c r="EB53" i="1"/>
  <c r="DZ53" i="1"/>
  <c r="DX53" i="1"/>
  <c r="DV53" i="1"/>
  <c r="DT53" i="1"/>
  <c r="DR53" i="1"/>
  <c r="DP53" i="1"/>
  <c r="DN53" i="1"/>
  <c r="DL53" i="1"/>
  <c r="DJ53" i="1"/>
  <c r="DH53" i="1"/>
  <c r="DF53" i="1"/>
  <c r="DD53" i="1"/>
  <c r="DB53" i="1"/>
  <c r="CZ53" i="1"/>
  <c r="CX53" i="1"/>
  <c r="CV53" i="1"/>
  <c r="CT53" i="1"/>
  <c r="CR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D53" i="1"/>
  <c r="AB53" i="1"/>
  <c r="Z53" i="1"/>
  <c r="X53" i="1"/>
  <c r="V53" i="1"/>
  <c r="T53" i="1"/>
  <c r="R53" i="1"/>
  <c r="P53" i="1"/>
  <c r="N53" i="1"/>
  <c r="EF52" i="1"/>
  <c r="EF51" i="1"/>
  <c r="EF50" i="1"/>
  <c r="EF49" i="1"/>
  <c r="EF48" i="1"/>
  <c r="EF47" i="1"/>
  <c r="EF46" i="1"/>
  <c r="EF45" i="1"/>
  <c r="EF44" i="1"/>
  <c r="EF43" i="1"/>
  <c r="ED42" i="1"/>
  <c r="EB42" i="1"/>
  <c r="DZ42" i="1"/>
  <c r="DX42" i="1"/>
  <c r="DV42" i="1"/>
  <c r="DT42" i="1"/>
  <c r="DR42" i="1"/>
  <c r="DP42" i="1"/>
  <c r="DN42" i="1"/>
  <c r="DL42" i="1"/>
  <c r="DJ42" i="1"/>
  <c r="DH42" i="1"/>
  <c r="DF42" i="1"/>
  <c r="DD42" i="1"/>
  <c r="DB42" i="1"/>
  <c r="CZ42" i="1"/>
  <c r="CX42" i="1"/>
  <c r="CV42" i="1"/>
  <c r="CT42" i="1"/>
  <c r="CR42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AJ42" i="1"/>
  <c r="AH42" i="1"/>
  <c r="AF42" i="1"/>
  <c r="AD42" i="1"/>
  <c r="AB42" i="1"/>
  <c r="Z42" i="1"/>
  <c r="X42" i="1"/>
  <c r="V42" i="1"/>
  <c r="T42" i="1"/>
  <c r="R42" i="1"/>
  <c r="P42" i="1"/>
  <c r="N42" i="1"/>
  <c r="EF41" i="1"/>
  <c r="EF40" i="1"/>
  <c r="EF39" i="1" s="1"/>
  <c r="ED39" i="1"/>
  <c r="EB39" i="1"/>
  <c r="DZ39" i="1"/>
  <c r="DX39" i="1"/>
  <c r="DV39" i="1"/>
  <c r="DT39" i="1"/>
  <c r="DR39" i="1"/>
  <c r="DP39" i="1"/>
  <c r="DN39" i="1"/>
  <c r="DL39" i="1"/>
  <c r="DJ39" i="1"/>
  <c r="DH39" i="1"/>
  <c r="DF39" i="1"/>
  <c r="DD39" i="1"/>
  <c r="DB39" i="1"/>
  <c r="CZ39" i="1"/>
  <c r="CX39" i="1"/>
  <c r="CV39" i="1"/>
  <c r="CT39" i="1"/>
  <c r="CR39" i="1"/>
  <c r="CN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N39" i="1"/>
  <c r="BL39" i="1"/>
  <c r="BJ39" i="1"/>
  <c r="BH39" i="1"/>
  <c r="BF39" i="1"/>
  <c r="BD39" i="1"/>
  <c r="BB39" i="1"/>
  <c r="AZ39" i="1"/>
  <c r="AX39" i="1"/>
  <c r="AV39" i="1"/>
  <c r="AT39" i="1"/>
  <c r="AR39" i="1"/>
  <c r="AP39" i="1"/>
  <c r="AN39" i="1"/>
  <c r="AL39" i="1"/>
  <c r="AJ39" i="1"/>
  <c r="AH39" i="1"/>
  <c r="AF39" i="1"/>
  <c r="AD39" i="1"/>
  <c r="AB39" i="1"/>
  <c r="Z39" i="1"/>
  <c r="X39" i="1"/>
  <c r="V39" i="1"/>
  <c r="T39" i="1"/>
  <c r="R39" i="1"/>
  <c r="P39" i="1"/>
  <c r="N39" i="1"/>
  <c r="EF38" i="1"/>
  <c r="EF37" i="1" s="1"/>
  <c r="ED37" i="1"/>
  <c r="EB37" i="1"/>
  <c r="DZ37" i="1"/>
  <c r="DX37" i="1"/>
  <c r="DV37" i="1"/>
  <c r="DT37" i="1"/>
  <c r="DR37" i="1"/>
  <c r="DP37" i="1"/>
  <c r="DN37" i="1"/>
  <c r="DL37" i="1"/>
  <c r="DJ37" i="1"/>
  <c r="DH37" i="1"/>
  <c r="DF37" i="1"/>
  <c r="DD37" i="1"/>
  <c r="DB37" i="1"/>
  <c r="CZ37" i="1"/>
  <c r="CX37" i="1"/>
  <c r="CV37" i="1"/>
  <c r="CT37" i="1"/>
  <c r="CR37" i="1"/>
  <c r="CN37" i="1"/>
  <c r="CL37" i="1"/>
  <c r="CJ37" i="1"/>
  <c r="CH37" i="1"/>
  <c r="CF37" i="1"/>
  <c r="CD37" i="1"/>
  <c r="CB37" i="1"/>
  <c r="BZ37" i="1"/>
  <c r="BX37" i="1"/>
  <c r="BV37" i="1"/>
  <c r="BT37" i="1"/>
  <c r="BR37" i="1"/>
  <c r="BP37" i="1"/>
  <c r="BN37" i="1"/>
  <c r="BL37" i="1"/>
  <c r="BJ37" i="1"/>
  <c r="BH37" i="1"/>
  <c r="BF37" i="1"/>
  <c r="BD37" i="1"/>
  <c r="BB37" i="1"/>
  <c r="AZ37" i="1"/>
  <c r="AX37" i="1"/>
  <c r="AV37" i="1"/>
  <c r="AT37" i="1"/>
  <c r="AR37" i="1"/>
  <c r="AP37" i="1"/>
  <c r="AN37" i="1"/>
  <c r="AL37" i="1"/>
  <c r="AJ37" i="1"/>
  <c r="AH37" i="1"/>
  <c r="AF37" i="1"/>
  <c r="AD37" i="1"/>
  <c r="AB37" i="1"/>
  <c r="Z37" i="1"/>
  <c r="X37" i="1"/>
  <c r="V37" i="1"/>
  <c r="T37" i="1"/>
  <c r="R37" i="1"/>
  <c r="P37" i="1"/>
  <c r="N37" i="1"/>
  <c r="EF36" i="1"/>
  <c r="EF35" i="1"/>
  <c r="ED34" i="1"/>
  <c r="EB34" i="1"/>
  <c r="DZ34" i="1"/>
  <c r="DX34" i="1"/>
  <c r="DV34" i="1"/>
  <c r="DT34" i="1"/>
  <c r="DR34" i="1"/>
  <c r="DP34" i="1"/>
  <c r="DN34" i="1"/>
  <c r="DL34" i="1"/>
  <c r="DJ34" i="1"/>
  <c r="DH34" i="1"/>
  <c r="DF34" i="1"/>
  <c r="DD34" i="1"/>
  <c r="DB34" i="1"/>
  <c r="CZ34" i="1"/>
  <c r="CX34" i="1"/>
  <c r="CV34" i="1"/>
  <c r="CT34" i="1"/>
  <c r="CR34" i="1"/>
  <c r="CN34" i="1"/>
  <c r="CL34" i="1"/>
  <c r="CJ34" i="1"/>
  <c r="CH34" i="1"/>
  <c r="CF34" i="1"/>
  <c r="CD34" i="1"/>
  <c r="CB34" i="1"/>
  <c r="BZ34" i="1"/>
  <c r="BX34" i="1"/>
  <c r="BV34" i="1"/>
  <c r="BT34" i="1"/>
  <c r="BR34" i="1"/>
  <c r="BP34" i="1"/>
  <c r="BN34" i="1"/>
  <c r="BL34" i="1"/>
  <c r="BJ34" i="1"/>
  <c r="BH34" i="1"/>
  <c r="BF34" i="1"/>
  <c r="BD34" i="1"/>
  <c r="BB34" i="1"/>
  <c r="AZ34" i="1"/>
  <c r="AX34" i="1"/>
  <c r="AV34" i="1"/>
  <c r="AT34" i="1"/>
  <c r="AR34" i="1"/>
  <c r="AP34" i="1"/>
  <c r="AN34" i="1"/>
  <c r="AL34" i="1"/>
  <c r="AJ34" i="1"/>
  <c r="AH34" i="1"/>
  <c r="AF34" i="1"/>
  <c r="AD34" i="1"/>
  <c r="AB34" i="1"/>
  <c r="Z34" i="1"/>
  <c r="X34" i="1"/>
  <c r="V34" i="1"/>
  <c r="T34" i="1"/>
  <c r="R34" i="1"/>
  <c r="P34" i="1"/>
  <c r="N34" i="1"/>
  <c r="EF33" i="1"/>
  <c r="EF32" i="1"/>
  <c r="EF31" i="1"/>
  <c r="ED30" i="1"/>
  <c r="EB30" i="1"/>
  <c r="DZ30" i="1"/>
  <c r="DX30" i="1"/>
  <c r="DV30" i="1"/>
  <c r="DT30" i="1"/>
  <c r="DR30" i="1"/>
  <c r="DP30" i="1"/>
  <c r="DN30" i="1"/>
  <c r="DL30" i="1"/>
  <c r="DJ30" i="1"/>
  <c r="DH30" i="1"/>
  <c r="DF30" i="1"/>
  <c r="DD30" i="1"/>
  <c r="DB30" i="1"/>
  <c r="CZ30" i="1"/>
  <c r="CX30" i="1"/>
  <c r="CV30" i="1"/>
  <c r="CT30" i="1"/>
  <c r="CR30" i="1"/>
  <c r="CN30" i="1"/>
  <c r="CL30" i="1"/>
  <c r="CJ30" i="1"/>
  <c r="CH30" i="1"/>
  <c r="CF30" i="1"/>
  <c r="CD30" i="1"/>
  <c r="CB30" i="1"/>
  <c r="BZ30" i="1"/>
  <c r="BX30" i="1"/>
  <c r="BV30" i="1"/>
  <c r="BT30" i="1"/>
  <c r="BR30" i="1"/>
  <c r="BP30" i="1"/>
  <c r="BN30" i="1"/>
  <c r="BL30" i="1"/>
  <c r="BJ30" i="1"/>
  <c r="BH30" i="1"/>
  <c r="BF30" i="1"/>
  <c r="BD30" i="1"/>
  <c r="BB30" i="1"/>
  <c r="AZ30" i="1"/>
  <c r="AX30" i="1"/>
  <c r="AV30" i="1"/>
  <c r="AT30" i="1"/>
  <c r="AR30" i="1"/>
  <c r="AP30" i="1"/>
  <c r="AN30" i="1"/>
  <c r="AL30" i="1"/>
  <c r="AJ30" i="1"/>
  <c r="AH30" i="1"/>
  <c r="AF30" i="1"/>
  <c r="AD30" i="1"/>
  <c r="AB30" i="1"/>
  <c r="Z30" i="1"/>
  <c r="X30" i="1"/>
  <c r="V30" i="1"/>
  <c r="T30" i="1"/>
  <c r="R30" i="1"/>
  <c r="P30" i="1"/>
  <c r="N30" i="1"/>
  <c r="EF29" i="1"/>
  <c r="EF28" i="1" s="1"/>
  <c r="ED28" i="1"/>
  <c r="EB28" i="1"/>
  <c r="DZ28" i="1"/>
  <c r="DX28" i="1"/>
  <c r="DV28" i="1"/>
  <c r="DT28" i="1"/>
  <c r="DR28" i="1"/>
  <c r="DP28" i="1"/>
  <c r="DN28" i="1"/>
  <c r="DL28" i="1"/>
  <c r="DJ28" i="1"/>
  <c r="DH28" i="1"/>
  <c r="DF28" i="1"/>
  <c r="DD28" i="1"/>
  <c r="DB28" i="1"/>
  <c r="CZ28" i="1"/>
  <c r="CX28" i="1"/>
  <c r="CV28" i="1"/>
  <c r="CT28" i="1"/>
  <c r="CR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AF28" i="1"/>
  <c r="AD28" i="1"/>
  <c r="AB28" i="1"/>
  <c r="Z28" i="1"/>
  <c r="X28" i="1"/>
  <c r="V28" i="1"/>
  <c r="T28" i="1"/>
  <c r="R28" i="1"/>
  <c r="P28" i="1"/>
  <c r="N28" i="1"/>
  <c r="AV27" i="1"/>
  <c r="EF27" i="1" s="1"/>
  <c r="EF26" i="1" s="1"/>
  <c r="ED26" i="1"/>
  <c r="EB26" i="1"/>
  <c r="DZ26" i="1"/>
  <c r="DX26" i="1"/>
  <c r="DV26" i="1"/>
  <c r="DT26" i="1"/>
  <c r="DR26" i="1"/>
  <c r="DP26" i="1"/>
  <c r="DN26" i="1"/>
  <c r="DL26" i="1"/>
  <c r="DJ26" i="1"/>
  <c r="DH26" i="1"/>
  <c r="DF26" i="1"/>
  <c r="DD26" i="1"/>
  <c r="DB26" i="1"/>
  <c r="CZ26" i="1"/>
  <c r="CX26" i="1"/>
  <c r="CV26" i="1"/>
  <c r="CT26" i="1"/>
  <c r="CR26" i="1"/>
  <c r="CN26" i="1"/>
  <c r="CL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L26" i="1"/>
  <c r="BJ26" i="1"/>
  <c r="BH26" i="1"/>
  <c r="BF26" i="1"/>
  <c r="BD26" i="1"/>
  <c r="BB26" i="1"/>
  <c r="AZ26" i="1"/>
  <c r="AX26" i="1"/>
  <c r="AT26" i="1"/>
  <c r="AR26" i="1"/>
  <c r="AP26" i="1"/>
  <c r="AN26" i="1"/>
  <c r="AL26" i="1"/>
  <c r="AJ26" i="1"/>
  <c r="AH26" i="1"/>
  <c r="AF26" i="1"/>
  <c r="AD26" i="1"/>
  <c r="AB26" i="1"/>
  <c r="Z26" i="1"/>
  <c r="X26" i="1"/>
  <c r="V26" i="1"/>
  <c r="T26" i="1"/>
  <c r="R26" i="1"/>
  <c r="P26" i="1"/>
  <c r="N26" i="1"/>
  <c r="EF25" i="1"/>
  <c r="EF24" i="1" s="1"/>
  <c r="ED24" i="1"/>
  <c r="EB24" i="1"/>
  <c r="DZ24" i="1"/>
  <c r="DX24" i="1"/>
  <c r="DV24" i="1"/>
  <c r="DT24" i="1"/>
  <c r="DR24" i="1"/>
  <c r="DP24" i="1"/>
  <c r="DN24" i="1"/>
  <c r="DL24" i="1"/>
  <c r="DJ24" i="1"/>
  <c r="DH24" i="1"/>
  <c r="DF24" i="1"/>
  <c r="DD24" i="1"/>
  <c r="DB24" i="1"/>
  <c r="CZ24" i="1"/>
  <c r="CX24" i="1"/>
  <c r="CV24" i="1"/>
  <c r="CT24" i="1"/>
  <c r="CR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AF24" i="1"/>
  <c r="AD24" i="1"/>
  <c r="AB24" i="1"/>
  <c r="Z24" i="1"/>
  <c r="X24" i="1"/>
  <c r="V24" i="1"/>
  <c r="T24" i="1"/>
  <c r="R24" i="1"/>
  <c r="P24" i="1"/>
  <c r="N24" i="1"/>
  <c r="AV23" i="1"/>
  <c r="AV22" i="1" s="1"/>
  <c r="ED22" i="1"/>
  <c r="EB22" i="1"/>
  <c r="DZ22" i="1"/>
  <c r="DX22" i="1"/>
  <c r="DV22" i="1"/>
  <c r="DT22" i="1"/>
  <c r="DR22" i="1"/>
  <c r="DP22" i="1"/>
  <c r="DN22" i="1"/>
  <c r="DL22" i="1"/>
  <c r="DJ22" i="1"/>
  <c r="DH22" i="1"/>
  <c r="DF22" i="1"/>
  <c r="DD22" i="1"/>
  <c r="DB22" i="1"/>
  <c r="CZ22" i="1"/>
  <c r="CX22" i="1"/>
  <c r="CV22" i="1"/>
  <c r="CT22" i="1"/>
  <c r="CR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J22" i="1"/>
  <c r="BH22" i="1"/>
  <c r="BF22" i="1"/>
  <c r="BD22" i="1"/>
  <c r="BB22" i="1"/>
  <c r="AZ22" i="1"/>
  <c r="AX22" i="1"/>
  <c r="AT22" i="1"/>
  <c r="AR22" i="1"/>
  <c r="AP22" i="1"/>
  <c r="AN22" i="1"/>
  <c r="AL22" i="1"/>
  <c r="AJ22" i="1"/>
  <c r="AH22" i="1"/>
  <c r="AF22" i="1"/>
  <c r="AD22" i="1"/>
  <c r="AB22" i="1"/>
  <c r="Z22" i="1"/>
  <c r="X22" i="1"/>
  <c r="V22" i="1"/>
  <c r="T22" i="1"/>
  <c r="R22" i="1"/>
  <c r="P22" i="1"/>
  <c r="N22" i="1"/>
  <c r="EF21" i="1"/>
  <c r="EF20" i="1" s="1"/>
  <c r="ED20" i="1"/>
  <c r="EB20" i="1"/>
  <c r="DZ20" i="1"/>
  <c r="DX20" i="1"/>
  <c r="DV20" i="1"/>
  <c r="DT20" i="1"/>
  <c r="DR20" i="1"/>
  <c r="DP20" i="1"/>
  <c r="DN20" i="1"/>
  <c r="DL20" i="1"/>
  <c r="DJ20" i="1"/>
  <c r="DH20" i="1"/>
  <c r="DF20" i="1"/>
  <c r="DD20" i="1"/>
  <c r="DB20" i="1"/>
  <c r="CZ20" i="1"/>
  <c r="CX20" i="1"/>
  <c r="CV20" i="1"/>
  <c r="CT20" i="1"/>
  <c r="CR20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BB20" i="1"/>
  <c r="AZ20" i="1"/>
  <c r="AX20" i="1"/>
  <c r="AV20" i="1"/>
  <c r="AT20" i="1"/>
  <c r="AR20" i="1"/>
  <c r="AP20" i="1"/>
  <c r="AN20" i="1"/>
  <c r="AL20" i="1"/>
  <c r="AJ20" i="1"/>
  <c r="AH20" i="1"/>
  <c r="AF20" i="1"/>
  <c r="AD20" i="1"/>
  <c r="AB20" i="1"/>
  <c r="Z20" i="1"/>
  <c r="X20" i="1"/>
  <c r="V20" i="1"/>
  <c r="T20" i="1"/>
  <c r="R20" i="1"/>
  <c r="P20" i="1"/>
  <c r="N20" i="1"/>
  <c r="EF19" i="1"/>
  <c r="EF18" i="1"/>
  <c r="EF16" i="1"/>
  <c r="EF15" i="1"/>
  <c r="EF14" i="1"/>
  <c r="D14" i="1"/>
  <c r="EA14" i="1" s="1"/>
  <c r="EF13" i="1"/>
  <c r="EE13" i="1"/>
  <c r="EC13" i="1"/>
  <c r="EA13" i="1"/>
  <c r="DY13" i="1"/>
  <c r="DW13" i="1"/>
  <c r="DU13" i="1"/>
  <c r="DS13" i="1"/>
  <c r="DQ13" i="1"/>
  <c r="DO13" i="1"/>
  <c r="DM13" i="1"/>
  <c r="DK13" i="1"/>
  <c r="DI13" i="1"/>
  <c r="DG13" i="1"/>
  <c r="DE13" i="1"/>
  <c r="DC13" i="1"/>
  <c r="DA13" i="1"/>
  <c r="CY13" i="1"/>
  <c r="CW13" i="1"/>
  <c r="CU13" i="1"/>
  <c r="CS13" i="1"/>
  <c r="CQ13" i="1"/>
  <c r="CO13" i="1"/>
  <c r="CM13" i="1"/>
  <c r="CK13" i="1"/>
  <c r="CI13" i="1"/>
  <c r="CG13" i="1"/>
  <c r="CE13" i="1"/>
  <c r="CC13" i="1"/>
  <c r="CA13" i="1"/>
  <c r="BY13" i="1"/>
  <c r="BW13" i="1"/>
  <c r="BU13" i="1"/>
  <c r="BS13" i="1"/>
  <c r="BQ13" i="1"/>
  <c r="BO13" i="1"/>
  <c r="BM13" i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M13" i="1"/>
  <c r="ED12" i="1"/>
  <c r="EB12" i="1"/>
  <c r="DZ12" i="1"/>
  <c r="DX12" i="1"/>
  <c r="DV12" i="1"/>
  <c r="DT12" i="1"/>
  <c r="DR12" i="1"/>
  <c r="DP12" i="1"/>
  <c r="DN12" i="1"/>
  <c r="DL12" i="1"/>
  <c r="DJ12" i="1"/>
  <c r="DH12" i="1"/>
  <c r="DF12" i="1"/>
  <c r="DD12" i="1"/>
  <c r="DB12" i="1"/>
  <c r="CZ12" i="1"/>
  <c r="CX12" i="1"/>
  <c r="CV12" i="1"/>
  <c r="CT12" i="1"/>
  <c r="CR12" i="1"/>
  <c r="CN12" i="1"/>
  <c r="CL12" i="1"/>
  <c r="CJ12" i="1"/>
  <c r="CH12" i="1"/>
  <c r="CF12" i="1"/>
  <c r="CD12" i="1"/>
  <c r="CB12" i="1"/>
  <c r="BZ12" i="1"/>
  <c r="BX12" i="1"/>
  <c r="BV12" i="1"/>
  <c r="BT12" i="1"/>
  <c r="BR12" i="1"/>
  <c r="BP12" i="1"/>
  <c r="BN12" i="1"/>
  <c r="BL12" i="1"/>
  <c r="BJ12" i="1"/>
  <c r="BH12" i="1"/>
  <c r="BF12" i="1"/>
  <c r="BD12" i="1"/>
  <c r="BB12" i="1"/>
  <c r="AZ12" i="1"/>
  <c r="AX12" i="1"/>
  <c r="AV12" i="1"/>
  <c r="AT12" i="1"/>
  <c r="AR12" i="1"/>
  <c r="AP12" i="1"/>
  <c r="AN12" i="1"/>
  <c r="AL12" i="1"/>
  <c r="AJ12" i="1"/>
  <c r="AH12" i="1"/>
  <c r="AF12" i="1"/>
  <c r="AD12" i="1"/>
  <c r="AB12" i="1"/>
  <c r="Z12" i="1"/>
  <c r="X12" i="1"/>
  <c r="V12" i="1"/>
  <c r="T12" i="1"/>
  <c r="R12" i="1"/>
  <c r="P12" i="1"/>
  <c r="N12" i="1"/>
  <c r="EF30" i="1" l="1"/>
  <c r="CV159" i="1"/>
  <c r="CV163" i="1" s="1"/>
  <c r="DL159" i="1"/>
  <c r="DL163" i="1" s="1"/>
  <c r="DT159" i="1"/>
  <c r="DT163" i="1" s="1"/>
  <c r="EB159" i="1"/>
  <c r="EB163" i="1" s="1"/>
  <c r="BK14" i="1"/>
  <c r="W14" i="1"/>
  <c r="AE14" i="1"/>
  <c r="DG14" i="1"/>
  <c r="DO14" i="1"/>
  <c r="CA14" i="1"/>
  <c r="EF72" i="1"/>
  <c r="EF120" i="1"/>
  <c r="EF148" i="1"/>
  <c r="AU14" i="1"/>
  <c r="CI14" i="1"/>
  <c r="DW14" i="1"/>
  <c r="CR159" i="1"/>
  <c r="CR163" i="1" s="1"/>
  <c r="CZ159" i="1"/>
  <c r="CZ163" i="1" s="1"/>
  <c r="DH159" i="1"/>
  <c r="DH163" i="1" s="1"/>
  <c r="DP159" i="1"/>
  <c r="DP163" i="1" s="1"/>
  <c r="DX159" i="1"/>
  <c r="DX163" i="1" s="1"/>
  <c r="O14" i="1"/>
  <c r="BC14" i="1"/>
  <c r="CQ14" i="1"/>
  <c r="EF84" i="1"/>
  <c r="EF98" i="1"/>
  <c r="EF56" i="1"/>
  <c r="EF153" i="1"/>
  <c r="AM14" i="1"/>
  <c r="BS14" i="1"/>
  <c r="CY14" i="1"/>
  <c r="EE14" i="1"/>
  <c r="EG55" i="1"/>
  <c r="EF105" i="1"/>
  <c r="EF34" i="1"/>
  <c r="EF91" i="1"/>
  <c r="EF12" i="1"/>
  <c r="AV26" i="1"/>
  <c r="AV159" i="1" s="1"/>
  <c r="AV163" i="1" s="1"/>
  <c r="EF67" i="1"/>
  <c r="EF144" i="1"/>
  <c r="EF134" i="1"/>
  <c r="EF115" i="1"/>
  <c r="EG13" i="1"/>
  <c r="AV161" i="1"/>
  <c r="EF23" i="1"/>
  <c r="EF22" i="1" s="1"/>
  <c r="N159" i="1"/>
  <c r="N163" i="1" s="1"/>
  <c r="R159" i="1"/>
  <c r="R163" i="1" s="1"/>
  <c r="V159" i="1"/>
  <c r="V163" i="1" s="1"/>
  <c r="Z159" i="1"/>
  <c r="Z163" i="1" s="1"/>
  <c r="AD159" i="1"/>
  <c r="AD163" i="1" s="1"/>
  <c r="AH159" i="1"/>
  <c r="AH163" i="1" s="1"/>
  <c r="AL159" i="1"/>
  <c r="AL163" i="1" s="1"/>
  <c r="AP159" i="1"/>
  <c r="AP163" i="1" s="1"/>
  <c r="AT159" i="1"/>
  <c r="AT163" i="1" s="1"/>
  <c r="AX159" i="1"/>
  <c r="AX163" i="1" s="1"/>
  <c r="BB159" i="1"/>
  <c r="BB163" i="1" s="1"/>
  <c r="BF159" i="1"/>
  <c r="BF163" i="1" s="1"/>
  <c r="BJ159" i="1"/>
  <c r="BJ163" i="1" s="1"/>
  <c r="BN159" i="1"/>
  <c r="BN163" i="1" s="1"/>
  <c r="BR159" i="1"/>
  <c r="BR163" i="1" s="1"/>
  <c r="BV159" i="1"/>
  <c r="BV163" i="1" s="1"/>
  <c r="BZ159" i="1"/>
  <c r="BZ163" i="1" s="1"/>
  <c r="CD159" i="1"/>
  <c r="CD163" i="1" s="1"/>
  <c r="CH159" i="1"/>
  <c r="CH163" i="1" s="1"/>
  <c r="CL159" i="1"/>
  <c r="CL163" i="1" s="1"/>
  <c r="M14" i="1"/>
  <c r="U14" i="1"/>
  <c r="AC14" i="1"/>
  <c r="AK14" i="1"/>
  <c r="AS14" i="1"/>
  <c r="BA14" i="1"/>
  <c r="BI14" i="1"/>
  <c r="BQ14" i="1"/>
  <c r="BY14" i="1"/>
  <c r="CG14" i="1"/>
  <c r="CO14" i="1"/>
  <c r="CW14" i="1"/>
  <c r="DE14" i="1"/>
  <c r="DM14" i="1"/>
  <c r="DU14" i="1"/>
  <c r="EC14" i="1"/>
  <c r="D15" i="1"/>
  <c r="L163" i="1"/>
  <c r="P159" i="1"/>
  <c r="P163" i="1" s="1"/>
  <c r="T159" i="1"/>
  <c r="T163" i="1" s="1"/>
  <c r="X159" i="1"/>
  <c r="X163" i="1" s="1"/>
  <c r="AB159" i="1"/>
  <c r="AB163" i="1" s="1"/>
  <c r="AF159" i="1"/>
  <c r="AF163" i="1" s="1"/>
  <c r="AJ159" i="1"/>
  <c r="AJ163" i="1" s="1"/>
  <c r="AN159" i="1"/>
  <c r="AN163" i="1" s="1"/>
  <c r="AR159" i="1"/>
  <c r="AR163" i="1" s="1"/>
  <c r="AZ159" i="1"/>
  <c r="AZ163" i="1" s="1"/>
  <c r="BD159" i="1"/>
  <c r="BD163" i="1" s="1"/>
  <c r="BH159" i="1"/>
  <c r="BH163" i="1" s="1"/>
  <c r="BL159" i="1"/>
  <c r="BL163" i="1" s="1"/>
  <c r="BP159" i="1"/>
  <c r="BP163" i="1" s="1"/>
  <c r="BT159" i="1"/>
  <c r="BT163" i="1" s="1"/>
  <c r="BX159" i="1"/>
  <c r="BX163" i="1" s="1"/>
  <c r="CB159" i="1"/>
  <c r="CB163" i="1" s="1"/>
  <c r="CF159" i="1"/>
  <c r="CF163" i="1" s="1"/>
  <c r="CJ159" i="1"/>
  <c r="CJ163" i="1" s="1"/>
  <c r="CN159" i="1"/>
  <c r="CN163" i="1" s="1"/>
  <c r="Q14" i="1"/>
  <c r="Y14" i="1"/>
  <c r="AG14" i="1"/>
  <c r="AO14" i="1"/>
  <c r="AW14" i="1"/>
  <c r="BE14" i="1"/>
  <c r="BM14" i="1"/>
  <c r="BU14" i="1"/>
  <c r="CC14" i="1"/>
  <c r="CK14" i="1"/>
  <c r="CS14" i="1"/>
  <c r="DA14" i="1"/>
  <c r="DI14" i="1"/>
  <c r="DQ14" i="1"/>
  <c r="DY14" i="1"/>
  <c r="EF42" i="1"/>
  <c r="CT159" i="1"/>
  <c r="CT163" i="1" s="1"/>
  <c r="CX159" i="1"/>
  <c r="CX163" i="1" s="1"/>
  <c r="DB159" i="1"/>
  <c r="DB163" i="1" s="1"/>
  <c r="DF159" i="1"/>
  <c r="DF163" i="1" s="1"/>
  <c r="DJ159" i="1"/>
  <c r="DJ163" i="1" s="1"/>
  <c r="DN159" i="1"/>
  <c r="DN163" i="1" s="1"/>
  <c r="DR159" i="1"/>
  <c r="DR163" i="1" s="1"/>
  <c r="DV159" i="1"/>
  <c r="DV163" i="1" s="1"/>
  <c r="DZ159" i="1"/>
  <c r="DZ163" i="1" s="1"/>
  <c r="ED159" i="1"/>
  <c r="ED163" i="1" s="1"/>
  <c r="S14" i="1"/>
  <c r="AA14" i="1"/>
  <c r="AI14" i="1"/>
  <c r="AQ14" i="1"/>
  <c r="AY14" i="1"/>
  <c r="BG14" i="1"/>
  <c r="BO14" i="1"/>
  <c r="BW14" i="1"/>
  <c r="CE14" i="1"/>
  <c r="CM14" i="1"/>
  <c r="CU14" i="1"/>
  <c r="DC14" i="1"/>
  <c r="DK14" i="1"/>
  <c r="DS14" i="1"/>
  <c r="EF127" i="1"/>
  <c r="EF159" i="1" l="1"/>
  <c r="EF163" i="1" s="1"/>
  <c r="EG14" i="1"/>
  <c r="EF161" i="1"/>
  <c r="DY15" i="1"/>
  <c r="DQ15" i="1"/>
  <c r="DI15" i="1"/>
  <c r="DA15" i="1"/>
  <c r="CS15" i="1"/>
  <c r="CK15" i="1"/>
  <c r="CC15" i="1"/>
  <c r="BU15" i="1"/>
  <c r="BM15" i="1"/>
  <c r="BE15" i="1"/>
  <c r="AW15" i="1"/>
  <c r="AO15" i="1"/>
  <c r="AG15" i="1"/>
  <c r="Y15" i="1"/>
  <c r="Q15" i="1"/>
  <c r="EE15" i="1"/>
  <c r="DW15" i="1"/>
  <c r="DO15" i="1"/>
  <c r="DG15" i="1"/>
  <c r="CY15" i="1"/>
  <c r="CQ15" i="1"/>
  <c r="CI15" i="1"/>
  <c r="CA15" i="1"/>
  <c r="BS15" i="1"/>
  <c r="BK15" i="1"/>
  <c r="BC15" i="1"/>
  <c r="AU15" i="1"/>
  <c r="AM15" i="1"/>
  <c r="AE15" i="1"/>
  <c r="W15" i="1"/>
  <c r="O15" i="1"/>
  <c r="EA15" i="1"/>
  <c r="DS15" i="1"/>
  <c r="DK15" i="1"/>
  <c r="DC15" i="1"/>
  <c r="CU15" i="1"/>
  <c r="CM15" i="1"/>
  <c r="CE15" i="1"/>
  <c r="BW15" i="1"/>
  <c r="BO15" i="1"/>
  <c r="BG15" i="1"/>
  <c r="AY15" i="1"/>
  <c r="AQ15" i="1"/>
  <c r="AI15" i="1"/>
  <c r="AA15" i="1"/>
  <c r="S15" i="1"/>
  <c r="D16" i="1"/>
  <c r="DM15" i="1"/>
  <c r="CG15" i="1"/>
  <c r="BA15" i="1"/>
  <c r="U15" i="1"/>
  <c r="BY15" i="1"/>
  <c r="AS15" i="1"/>
  <c r="DE15" i="1"/>
  <c r="M15" i="1"/>
  <c r="EC15" i="1"/>
  <c r="CW15" i="1"/>
  <c r="BQ15" i="1"/>
  <c r="AK15" i="1"/>
  <c r="DU15" i="1"/>
  <c r="CO15" i="1"/>
  <c r="BI15" i="1"/>
  <c r="AC15" i="1"/>
  <c r="D18" i="1" l="1"/>
  <c r="EE16" i="1"/>
  <c r="DW16" i="1"/>
  <c r="DO16" i="1"/>
  <c r="DG16" i="1"/>
  <c r="CY16" i="1"/>
  <c r="CQ16" i="1"/>
  <c r="CI16" i="1"/>
  <c r="CA16" i="1"/>
  <c r="BS16" i="1"/>
  <c r="BK16" i="1"/>
  <c r="BC16" i="1"/>
  <c r="AU16" i="1"/>
  <c r="AM16" i="1"/>
  <c r="AE16" i="1"/>
  <c r="W16" i="1"/>
  <c r="O16" i="1"/>
  <c r="D17" i="1"/>
  <c r="EC16" i="1"/>
  <c r="DU16" i="1"/>
  <c r="DM16" i="1"/>
  <c r="DE16" i="1"/>
  <c r="CW16" i="1"/>
  <c r="CO16" i="1"/>
  <c r="CG16" i="1"/>
  <c r="BY16" i="1"/>
  <c r="BQ16" i="1"/>
  <c r="BI16" i="1"/>
  <c r="BA16" i="1"/>
  <c r="AS16" i="1"/>
  <c r="AK16" i="1"/>
  <c r="AC16" i="1"/>
  <c r="U16" i="1"/>
  <c r="M16" i="1"/>
  <c r="DY16" i="1"/>
  <c r="DQ16" i="1"/>
  <c r="DI16" i="1"/>
  <c r="DA16" i="1"/>
  <c r="CS16" i="1"/>
  <c r="CK16" i="1"/>
  <c r="CC16" i="1"/>
  <c r="BU16" i="1"/>
  <c r="BM16" i="1"/>
  <c r="BE16" i="1"/>
  <c r="AW16" i="1"/>
  <c r="AO16" i="1"/>
  <c r="AG16" i="1"/>
  <c r="Y16" i="1"/>
  <c r="Q16" i="1"/>
  <c r="DC16" i="1"/>
  <c r="BW16" i="1"/>
  <c r="AQ16" i="1"/>
  <c r="EA16" i="1"/>
  <c r="BO16" i="1"/>
  <c r="AI16" i="1"/>
  <c r="CU16" i="1"/>
  <c r="DS16" i="1"/>
  <c r="CM16" i="1"/>
  <c r="BG16" i="1"/>
  <c r="AA16" i="1"/>
  <c r="DK16" i="1"/>
  <c r="CE16" i="1"/>
  <c r="AY16" i="1"/>
  <c r="S16" i="1"/>
  <c r="EG15" i="1"/>
  <c r="EG16" i="1" l="1"/>
  <c r="EA18" i="1"/>
  <c r="DS18" i="1"/>
  <c r="DK18" i="1"/>
  <c r="DC18" i="1"/>
  <c r="CU18" i="1"/>
  <c r="CM18" i="1"/>
  <c r="CE18" i="1"/>
  <c r="BW18" i="1"/>
  <c r="BO18" i="1"/>
  <c r="BG18" i="1"/>
  <c r="AY18" i="1"/>
  <c r="AQ18" i="1"/>
  <c r="AI18" i="1"/>
  <c r="AA18" i="1"/>
  <c r="S18" i="1"/>
  <c r="DY18" i="1"/>
  <c r="DQ18" i="1"/>
  <c r="DI18" i="1"/>
  <c r="DA18" i="1"/>
  <c r="CS18" i="1"/>
  <c r="CK18" i="1"/>
  <c r="CC18" i="1"/>
  <c r="BU18" i="1"/>
  <c r="BM18" i="1"/>
  <c r="BE18" i="1"/>
  <c r="AW18" i="1"/>
  <c r="AO18" i="1"/>
  <c r="AG18" i="1"/>
  <c r="Y18" i="1"/>
  <c r="Q18" i="1"/>
  <c r="D19" i="1"/>
  <c r="EC18" i="1"/>
  <c r="DU18" i="1"/>
  <c r="DM18" i="1"/>
  <c r="DE18" i="1"/>
  <c r="CW18" i="1"/>
  <c r="CO18" i="1"/>
  <c r="CG18" i="1"/>
  <c r="BY18" i="1"/>
  <c r="BQ18" i="1"/>
  <c r="BI18" i="1"/>
  <c r="BA18" i="1"/>
  <c r="AS18" i="1"/>
  <c r="AK18" i="1"/>
  <c r="AC18" i="1"/>
  <c r="U18" i="1"/>
  <c r="M18" i="1"/>
  <c r="CY18" i="1"/>
  <c r="DW18" i="1"/>
  <c r="CQ18" i="1"/>
  <c r="BK18" i="1"/>
  <c r="AE18" i="1"/>
  <c r="DO18" i="1"/>
  <c r="BC18" i="1"/>
  <c r="CI18" i="1"/>
  <c r="W18" i="1"/>
  <c r="DG18" i="1"/>
  <c r="CA18" i="1"/>
  <c r="AU18" i="1"/>
  <c r="O18" i="1"/>
  <c r="EE18" i="1"/>
  <c r="BS18" i="1"/>
  <c r="AM18" i="1"/>
  <c r="DY19" i="1" l="1"/>
  <c r="DY12" i="1" s="1"/>
  <c r="DQ19" i="1"/>
  <c r="DQ12" i="1" s="1"/>
  <c r="DI19" i="1"/>
  <c r="DI12" i="1" s="1"/>
  <c r="DA19" i="1"/>
  <c r="DA12" i="1" s="1"/>
  <c r="CS19" i="1"/>
  <c r="CS12" i="1" s="1"/>
  <c r="CK19" i="1"/>
  <c r="CK12" i="1" s="1"/>
  <c r="CC19" i="1"/>
  <c r="CC12" i="1" s="1"/>
  <c r="BU19" i="1"/>
  <c r="BU12" i="1" s="1"/>
  <c r="BM19" i="1"/>
  <c r="BM12" i="1" s="1"/>
  <c r="BE19" i="1"/>
  <c r="BE12" i="1" s="1"/>
  <c r="AW19" i="1"/>
  <c r="AW12" i="1" s="1"/>
  <c r="AO19" i="1"/>
  <c r="AO12" i="1" s="1"/>
  <c r="AG19" i="1"/>
  <c r="AG12" i="1" s="1"/>
  <c r="Y19" i="1"/>
  <c r="Y12" i="1" s="1"/>
  <c r="Q19" i="1"/>
  <c r="EE19" i="1"/>
  <c r="EE12" i="1" s="1"/>
  <c r="DW19" i="1"/>
  <c r="DW12" i="1" s="1"/>
  <c r="DO19" i="1"/>
  <c r="DO12" i="1" s="1"/>
  <c r="DG19" i="1"/>
  <c r="DG12" i="1" s="1"/>
  <c r="CY19" i="1"/>
  <c r="CY12" i="1" s="1"/>
  <c r="CQ19" i="1"/>
  <c r="CQ12" i="1" s="1"/>
  <c r="CI19" i="1"/>
  <c r="CI12" i="1" s="1"/>
  <c r="CA19" i="1"/>
  <c r="CA12" i="1" s="1"/>
  <c r="BS19" i="1"/>
  <c r="BK19" i="1"/>
  <c r="BK12" i="1" s="1"/>
  <c r="BC19" i="1"/>
  <c r="BC12" i="1" s="1"/>
  <c r="AU19" i="1"/>
  <c r="AU12" i="1" s="1"/>
  <c r="AM19" i="1"/>
  <c r="AM12" i="1" s="1"/>
  <c r="AE19" i="1"/>
  <c r="AE12" i="1" s="1"/>
  <c r="W19" i="1"/>
  <c r="W12" i="1" s="1"/>
  <c r="O19" i="1"/>
  <c r="O12" i="1" s="1"/>
  <c r="EA19" i="1"/>
  <c r="EA12" i="1" s="1"/>
  <c r="DS19" i="1"/>
  <c r="DS12" i="1" s="1"/>
  <c r="DK19" i="1"/>
  <c r="DK12" i="1" s="1"/>
  <c r="DC19" i="1"/>
  <c r="DC12" i="1" s="1"/>
  <c r="CU19" i="1"/>
  <c r="CU12" i="1" s="1"/>
  <c r="CM19" i="1"/>
  <c r="CM12" i="1" s="1"/>
  <c r="CE19" i="1"/>
  <c r="CE12" i="1" s="1"/>
  <c r="BW19" i="1"/>
  <c r="BW12" i="1" s="1"/>
  <c r="BO19" i="1"/>
  <c r="BO12" i="1" s="1"/>
  <c r="BG19" i="1"/>
  <c r="BG12" i="1" s="1"/>
  <c r="AY19" i="1"/>
  <c r="AY12" i="1" s="1"/>
  <c r="AQ19" i="1"/>
  <c r="AQ12" i="1" s="1"/>
  <c r="AI19" i="1"/>
  <c r="AI12" i="1" s="1"/>
  <c r="AA19" i="1"/>
  <c r="AA12" i="1" s="1"/>
  <c r="S19" i="1"/>
  <c r="S12" i="1" s="1"/>
  <c r="DU19" i="1"/>
  <c r="DU12" i="1" s="1"/>
  <c r="AC19" i="1"/>
  <c r="AC12" i="1" s="1"/>
  <c r="D20" i="1"/>
  <c r="D21" i="1" s="1"/>
  <c r="DM19" i="1"/>
  <c r="DM12" i="1" s="1"/>
  <c r="CG19" i="1"/>
  <c r="CG12" i="1" s="1"/>
  <c r="BA19" i="1"/>
  <c r="BA12" i="1" s="1"/>
  <c r="U19" i="1"/>
  <c r="U12" i="1" s="1"/>
  <c r="DE19" i="1"/>
  <c r="DE12" i="1" s="1"/>
  <c r="BY19" i="1"/>
  <c r="BY12" i="1" s="1"/>
  <c r="M19" i="1"/>
  <c r="M12" i="1" s="1"/>
  <c r="AS19" i="1"/>
  <c r="AS12" i="1" s="1"/>
  <c r="EC19" i="1"/>
  <c r="EC12" i="1" s="1"/>
  <c r="CW19" i="1"/>
  <c r="CW12" i="1" s="1"/>
  <c r="BQ19" i="1"/>
  <c r="BQ12" i="1" s="1"/>
  <c r="AK19" i="1"/>
  <c r="AK12" i="1" s="1"/>
  <c r="CO19" i="1"/>
  <c r="CO12" i="1" s="1"/>
  <c r="BI19" i="1"/>
  <c r="BI12" i="1" s="1"/>
  <c r="BS12" i="1"/>
  <c r="EG18" i="1"/>
  <c r="EA21" i="1" l="1"/>
  <c r="DS21" i="1"/>
  <c r="DK21" i="1"/>
  <c r="DC21" i="1"/>
  <c r="CU21" i="1"/>
  <c r="CM21" i="1"/>
  <c r="CE21" i="1"/>
  <c r="BW21" i="1"/>
  <c r="BO21" i="1"/>
  <c r="BG21" i="1"/>
  <c r="AY21" i="1"/>
  <c r="AQ21" i="1"/>
  <c r="AI21" i="1"/>
  <c r="AA21" i="1"/>
  <c r="S21" i="1"/>
  <c r="DY21" i="1"/>
  <c r="DQ21" i="1"/>
  <c r="DI21" i="1"/>
  <c r="DA21" i="1"/>
  <c r="CS21" i="1"/>
  <c r="CK21" i="1"/>
  <c r="CC21" i="1"/>
  <c r="BU21" i="1"/>
  <c r="BM21" i="1"/>
  <c r="BE21" i="1"/>
  <c r="AW21" i="1"/>
  <c r="AO21" i="1"/>
  <c r="AG21" i="1"/>
  <c r="Y21" i="1"/>
  <c r="Q21" i="1"/>
  <c r="D22" i="1"/>
  <c r="D23" i="1" s="1"/>
  <c r="EC21" i="1"/>
  <c r="DU21" i="1"/>
  <c r="DM21" i="1"/>
  <c r="DE21" i="1"/>
  <c r="CW21" i="1"/>
  <c r="CO21" i="1"/>
  <c r="CG21" i="1"/>
  <c r="BY21" i="1"/>
  <c r="BQ21" i="1"/>
  <c r="BI21" i="1"/>
  <c r="BA21" i="1"/>
  <c r="AS21" i="1"/>
  <c r="AK21" i="1"/>
  <c r="AC21" i="1"/>
  <c r="U21" i="1"/>
  <c r="M21" i="1"/>
  <c r="BK21" i="1"/>
  <c r="DO21" i="1"/>
  <c r="CI21" i="1"/>
  <c r="BC21" i="1"/>
  <c r="W21" i="1"/>
  <c r="DG21" i="1"/>
  <c r="AU21" i="1"/>
  <c r="CA21" i="1"/>
  <c r="O21" i="1"/>
  <c r="EE21" i="1"/>
  <c r="CY21" i="1"/>
  <c r="BS21" i="1"/>
  <c r="AM21" i="1"/>
  <c r="DW21" i="1"/>
  <c r="CQ21" i="1"/>
  <c r="AE21" i="1"/>
  <c r="EG19" i="1"/>
  <c r="EG12" i="1" s="1"/>
  <c r="Q12" i="1"/>
  <c r="DW20" i="1" l="1"/>
  <c r="DO20" i="1"/>
  <c r="CO20" i="1"/>
  <c r="Y20" i="1"/>
  <c r="DQ20" i="1"/>
  <c r="CU20" i="1"/>
  <c r="CQ20" i="1"/>
  <c r="CY20" i="1"/>
  <c r="AU20" i="1"/>
  <c r="CI20" i="1"/>
  <c r="U20" i="1"/>
  <c r="BA20" i="1"/>
  <c r="CG20" i="1"/>
  <c r="DM20" i="1"/>
  <c r="EG21" i="1"/>
  <c r="Q20" i="1"/>
  <c r="AW20" i="1"/>
  <c r="CC20" i="1"/>
  <c r="DI20" i="1"/>
  <c r="AA20" i="1"/>
  <c r="BG20" i="1"/>
  <c r="CM20" i="1"/>
  <c r="DS20" i="1"/>
  <c r="DG20" i="1"/>
  <c r="BI20" i="1"/>
  <c r="BE20" i="1"/>
  <c r="BO20" i="1"/>
  <c r="AM20" i="1"/>
  <c r="O20" i="1"/>
  <c r="W20" i="1"/>
  <c r="BK20" i="1"/>
  <c r="AK20" i="1"/>
  <c r="BQ20" i="1"/>
  <c r="CW20" i="1"/>
  <c r="EC20" i="1"/>
  <c r="AG20" i="1"/>
  <c r="BM20" i="1"/>
  <c r="CS20" i="1"/>
  <c r="DY20" i="1"/>
  <c r="AQ20" i="1"/>
  <c r="BW20" i="1"/>
  <c r="DC20" i="1"/>
  <c r="EE20" i="1"/>
  <c r="AC20" i="1"/>
  <c r="DU20" i="1"/>
  <c r="CK20" i="1"/>
  <c r="AI20" i="1"/>
  <c r="EA20" i="1"/>
  <c r="AE20" i="1"/>
  <c r="BS20" i="1"/>
  <c r="CA20" i="1"/>
  <c r="BC20" i="1"/>
  <c r="M20" i="1"/>
  <c r="AS20" i="1"/>
  <c r="BY20" i="1"/>
  <c r="DE20" i="1"/>
  <c r="EA23" i="1"/>
  <c r="EA22" i="1" s="1"/>
  <c r="DS23" i="1"/>
  <c r="DS22" i="1" s="1"/>
  <c r="DK23" i="1"/>
  <c r="DK22" i="1" s="1"/>
  <c r="DC23" i="1"/>
  <c r="DC22" i="1" s="1"/>
  <c r="CU23" i="1"/>
  <c r="CU22" i="1" s="1"/>
  <c r="CM23" i="1"/>
  <c r="CM22" i="1" s="1"/>
  <c r="CE23" i="1"/>
  <c r="CE22" i="1" s="1"/>
  <c r="BW23" i="1"/>
  <c r="BW22" i="1" s="1"/>
  <c r="BO23" i="1"/>
  <c r="BO22" i="1" s="1"/>
  <c r="BG23" i="1"/>
  <c r="BG22" i="1" s="1"/>
  <c r="AY23" i="1"/>
  <c r="AY22" i="1" s="1"/>
  <c r="AS23" i="1"/>
  <c r="AS22" i="1" s="1"/>
  <c r="AK23" i="1"/>
  <c r="AK22" i="1" s="1"/>
  <c r="AC23" i="1"/>
  <c r="AC22" i="1" s="1"/>
  <c r="U23" i="1"/>
  <c r="U22" i="1" s="1"/>
  <c r="M23" i="1"/>
  <c r="M22" i="1" s="1"/>
  <c r="DY23" i="1"/>
  <c r="DY22" i="1" s="1"/>
  <c r="DQ23" i="1"/>
  <c r="DQ22" i="1" s="1"/>
  <c r="DI23" i="1"/>
  <c r="DI22" i="1" s="1"/>
  <c r="DA23" i="1"/>
  <c r="DA22" i="1" s="1"/>
  <c r="CS23" i="1"/>
  <c r="CS22" i="1" s="1"/>
  <c r="CK23" i="1"/>
  <c r="CK22" i="1" s="1"/>
  <c r="CC23" i="1"/>
  <c r="CC22" i="1" s="1"/>
  <c r="BU23" i="1"/>
  <c r="BU22" i="1" s="1"/>
  <c r="BM23" i="1"/>
  <c r="BM22" i="1" s="1"/>
  <c r="BE23" i="1"/>
  <c r="BE22" i="1" s="1"/>
  <c r="AQ23" i="1"/>
  <c r="AQ22" i="1" s="1"/>
  <c r="AI23" i="1"/>
  <c r="AI22" i="1" s="1"/>
  <c r="AA23" i="1"/>
  <c r="AA22" i="1" s="1"/>
  <c r="S23" i="1"/>
  <c r="S22" i="1" s="1"/>
  <c r="D24" i="1"/>
  <c r="D25" i="1" s="1"/>
  <c r="EC23" i="1"/>
  <c r="EC22" i="1" s="1"/>
  <c r="DU23" i="1"/>
  <c r="DU22" i="1" s="1"/>
  <c r="DM23" i="1"/>
  <c r="DM22" i="1" s="1"/>
  <c r="DE23" i="1"/>
  <c r="DE22" i="1" s="1"/>
  <c r="CW23" i="1"/>
  <c r="CW22" i="1" s="1"/>
  <c r="CO23" i="1"/>
  <c r="CO22" i="1" s="1"/>
  <c r="CG23" i="1"/>
  <c r="CG22" i="1" s="1"/>
  <c r="BY23" i="1"/>
  <c r="BY22" i="1" s="1"/>
  <c r="BQ23" i="1"/>
  <c r="BQ22" i="1" s="1"/>
  <c r="BI23" i="1"/>
  <c r="BI22" i="1" s="1"/>
  <c r="BA23" i="1"/>
  <c r="BA22" i="1" s="1"/>
  <c r="AU23" i="1"/>
  <c r="AU22" i="1" s="1"/>
  <c r="AM23" i="1"/>
  <c r="AM22" i="1" s="1"/>
  <c r="AE23" i="1"/>
  <c r="AE22" i="1" s="1"/>
  <c r="W23" i="1"/>
  <c r="W22" i="1" s="1"/>
  <c r="O23" i="1"/>
  <c r="O22" i="1" s="1"/>
  <c r="BC23" i="1"/>
  <c r="BC22" i="1" s="1"/>
  <c r="DG23" i="1"/>
  <c r="DG22" i="1" s="1"/>
  <c r="CA23" i="1"/>
  <c r="CA22" i="1" s="1"/>
  <c r="Q23" i="1"/>
  <c r="EE23" i="1"/>
  <c r="EE22" i="1" s="1"/>
  <c r="BS23" i="1"/>
  <c r="BS22" i="1" s="1"/>
  <c r="AO23" i="1"/>
  <c r="AO22" i="1" s="1"/>
  <c r="CY23" i="1"/>
  <c r="CY22" i="1" s="1"/>
  <c r="DW23" i="1"/>
  <c r="DW22" i="1" s="1"/>
  <c r="CQ23" i="1"/>
  <c r="CQ22" i="1" s="1"/>
  <c r="BK23" i="1"/>
  <c r="BK22" i="1" s="1"/>
  <c r="AG23" i="1"/>
  <c r="AG22" i="1" s="1"/>
  <c r="DO23" i="1"/>
  <c r="DO22" i="1" s="1"/>
  <c r="CI23" i="1"/>
  <c r="CI22" i="1" s="1"/>
  <c r="Y23" i="1"/>
  <c r="Y22" i="1" s="1"/>
  <c r="AW23" i="1"/>
  <c r="AW22" i="1" s="1"/>
  <c r="AO20" i="1"/>
  <c r="BU20" i="1"/>
  <c r="DA20" i="1"/>
  <c r="S20" i="1"/>
  <c r="AY20" i="1"/>
  <c r="CE20" i="1"/>
  <c r="DK20" i="1"/>
  <c r="EG23" i="1" l="1"/>
  <c r="EG22" i="1" s="1"/>
  <c r="Q22" i="1"/>
  <c r="D26" i="1"/>
  <c r="D27" i="1" s="1"/>
  <c r="EC25" i="1"/>
  <c r="EC24" i="1" s="1"/>
  <c r="DU25" i="1"/>
  <c r="DU24" i="1" s="1"/>
  <c r="DM25" i="1"/>
  <c r="DM24" i="1" s="1"/>
  <c r="DE25" i="1"/>
  <c r="DE24" i="1" s="1"/>
  <c r="CW25" i="1"/>
  <c r="CW24" i="1" s="1"/>
  <c r="CO25" i="1"/>
  <c r="CO24" i="1" s="1"/>
  <c r="CG25" i="1"/>
  <c r="CG24" i="1" s="1"/>
  <c r="BY25" i="1"/>
  <c r="BY24" i="1" s="1"/>
  <c r="BQ25" i="1"/>
  <c r="BQ24" i="1" s="1"/>
  <c r="BI25" i="1"/>
  <c r="BI24" i="1" s="1"/>
  <c r="BA25" i="1"/>
  <c r="BA24" i="1" s="1"/>
  <c r="AS25" i="1"/>
  <c r="AS24" i="1" s="1"/>
  <c r="AK25" i="1"/>
  <c r="AK24" i="1" s="1"/>
  <c r="AC25" i="1"/>
  <c r="AC24" i="1" s="1"/>
  <c r="U25" i="1"/>
  <c r="U24" i="1" s="1"/>
  <c r="M25" i="1"/>
  <c r="M24" i="1" s="1"/>
  <c r="EA25" i="1"/>
  <c r="EA24" i="1" s="1"/>
  <c r="DS25" i="1"/>
  <c r="DS24" i="1" s="1"/>
  <c r="DK25" i="1"/>
  <c r="DC25" i="1"/>
  <c r="DC24" i="1" s="1"/>
  <c r="CU25" i="1"/>
  <c r="CU24" i="1" s="1"/>
  <c r="CM25" i="1"/>
  <c r="CM24" i="1" s="1"/>
  <c r="CE25" i="1"/>
  <c r="BW25" i="1"/>
  <c r="BW24" i="1" s="1"/>
  <c r="BO25" i="1"/>
  <c r="BO24" i="1" s="1"/>
  <c r="BG25" i="1"/>
  <c r="BG24" i="1" s="1"/>
  <c r="AY25" i="1"/>
  <c r="AQ25" i="1"/>
  <c r="AQ24" i="1" s="1"/>
  <c r="AI25" i="1"/>
  <c r="AI24" i="1" s="1"/>
  <c r="AA25" i="1"/>
  <c r="AA24" i="1" s="1"/>
  <c r="S25" i="1"/>
  <c r="EE25" i="1"/>
  <c r="EE24" i="1" s="1"/>
  <c r="DW25" i="1"/>
  <c r="DW24" i="1" s="1"/>
  <c r="DO25" i="1"/>
  <c r="DO24" i="1" s="1"/>
  <c r="DG25" i="1"/>
  <c r="DG24" i="1" s="1"/>
  <c r="CY25" i="1"/>
  <c r="CY24" i="1" s="1"/>
  <c r="CQ25" i="1"/>
  <c r="CQ24" i="1" s="1"/>
  <c r="CI25" i="1"/>
  <c r="CI24" i="1" s="1"/>
  <c r="CA25" i="1"/>
  <c r="CA24" i="1" s="1"/>
  <c r="BS25" i="1"/>
  <c r="BS24" i="1" s="1"/>
  <c r="BK25" i="1"/>
  <c r="BK24" i="1" s="1"/>
  <c r="BC25" i="1"/>
  <c r="BC24" i="1" s="1"/>
  <c r="AU25" i="1"/>
  <c r="AU24" i="1" s="1"/>
  <c r="AM25" i="1"/>
  <c r="AM24" i="1" s="1"/>
  <c r="AE25" i="1"/>
  <c r="AE24" i="1" s="1"/>
  <c r="W25" i="1"/>
  <c r="W24" i="1" s="1"/>
  <c r="O25" i="1"/>
  <c r="O24" i="1" s="1"/>
  <c r="DY25" i="1"/>
  <c r="DY24" i="1" s="1"/>
  <c r="CS25" i="1"/>
  <c r="CS24" i="1" s="1"/>
  <c r="BM25" i="1"/>
  <c r="BM24" i="1" s="1"/>
  <c r="AG25" i="1"/>
  <c r="AG24" i="1" s="1"/>
  <c r="Q25" i="1"/>
  <c r="CK25" i="1"/>
  <c r="CK24" i="1" s="1"/>
  <c r="AW25" i="1"/>
  <c r="AW24" i="1" s="1"/>
  <c r="DQ25" i="1"/>
  <c r="DQ24" i="1" s="1"/>
  <c r="AO25" i="1"/>
  <c r="CC25" i="1"/>
  <c r="CC24" i="1" s="1"/>
  <c r="DI25" i="1"/>
  <c r="DI24" i="1" s="1"/>
  <c r="BU25" i="1"/>
  <c r="Y25" i="1"/>
  <c r="Y24" i="1" s="1"/>
  <c r="DA25" i="1"/>
  <c r="BE25" i="1"/>
  <c r="BE24" i="1" s="1"/>
  <c r="EG20" i="1"/>
  <c r="DA24" i="1" l="1"/>
  <c r="AO24" i="1"/>
  <c r="EG25" i="1"/>
  <c r="Q24" i="1"/>
  <c r="D28" i="1"/>
  <c r="D29" i="1" s="1"/>
  <c r="EC27" i="1"/>
  <c r="DU27" i="1"/>
  <c r="DM27" i="1"/>
  <c r="DE27" i="1"/>
  <c r="CW27" i="1"/>
  <c r="CO27" i="1"/>
  <c r="CG27" i="1"/>
  <c r="BY27" i="1"/>
  <c r="BQ27" i="1"/>
  <c r="BI27" i="1"/>
  <c r="BA27" i="1"/>
  <c r="AU27" i="1"/>
  <c r="AM27" i="1"/>
  <c r="AE27" i="1"/>
  <c r="W27" i="1"/>
  <c r="O27" i="1"/>
  <c r="EA27" i="1"/>
  <c r="DS27" i="1"/>
  <c r="DK27" i="1"/>
  <c r="DK26" i="1" s="1"/>
  <c r="DC27" i="1"/>
  <c r="CU27" i="1"/>
  <c r="CM27" i="1"/>
  <c r="CE27" i="1"/>
  <c r="CE26" i="1" s="1"/>
  <c r="BW27" i="1"/>
  <c r="BO27" i="1"/>
  <c r="BG27" i="1"/>
  <c r="AY27" i="1"/>
  <c r="AY26" i="1" s="1"/>
  <c r="AS27" i="1"/>
  <c r="AK27" i="1"/>
  <c r="AC27" i="1"/>
  <c r="U27" i="1"/>
  <c r="M27" i="1"/>
  <c r="EE27" i="1"/>
  <c r="DW27" i="1"/>
  <c r="DO27" i="1"/>
  <c r="DG27" i="1"/>
  <c r="CY27" i="1"/>
  <c r="CQ27" i="1"/>
  <c r="CI27" i="1"/>
  <c r="CA27" i="1"/>
  <c r="BS27" i="1"/>
  <c r="BK27" i="1"/>
  <c r="BC27" i="1"/>
  <c r="AO27" i="1"/>
  <c r="AO26" i="1" s="1"/>
  <c r="AG27" i="1"/>
  <c r="Y27" i="1"/>
  <c r="Q27" i="1"/>
  <c r="DY27" i="1"/>
  <c r="CS27" i="1"/>
  <c r="BM27" i="1"/>
  <c r="AQ27" i="1"/>
  <c r="DI27" i="1"/>
  <c r="BU27" i="1"/>
  <c r="BU26" i="1" s="1"/>
  <c r="AI27" i="1"/>
  <c r="BE27" i="1"/>
  <c r="DA27" i="1"/>
  <c r="DA26" i="1" s="1"/>
  <c r="AA27" i="1"/>
  <c r="CK27" i="1"/>
  <c r="AW27" i="1"/>
  <c r="S27" i="1"/>
  <c r="S26" i="1" s="1"/>
  <c r="DQ27" i="1"/>
  <c r="CC27" i="1"/>
  <c r="BU24" i="1"/>
  <c r="S24" i="1"/>
  <c r="AY24" i="1"/>
  <c r="CE24" i="1"/>
  <c r="DK24" i="1"/>
  <c r="DI26" i="1" l="1"/>
  <c r="DY26" i="1"/>
  <c r="CA26" i="1"/>
  <c r="DG26" i="1"/>
  <c r="M26" i="1"/>
  <c r="AS26" i="1"/>
  <c r="BW26" i="1"/>
  <c r="DC26" i="1"/>
  <c r="O26" i="1"/>
  <c r="AU26" i="1"/>
  <c r="BY26" i="1"/>
  <c r="DE26" i="1"/>
  <c r="EE29" i="1"/>
  <c r="EE28" i="1" s="1"/>
  <c r="DW29" i="1"/>
  <c r="DW28" i="1" s="1"/>
  <c r="DO29" i="1"/>
  <c r="DO28" i="1" s="1"/>
  <c r="DG29" i="1"/>
  <c r="DG28" i="1" s="1"/>
  <c r="CY29" i="1"/>
  <c r="CY28" i="1" s="1"/>
  <c r="CQ29" i="1"/>
  <c r="CQ28" i="1" s="1"/>
  <c r="CI29" i="1"/>
  <c r="CI28" i="1" s="1"/>
  <c r="CA29" i="1"/>
  <c r="CA28" i="1" s="1"/>
  <c r="BS29" i="1"/>
  <c r="BS28" i="1" s="1"/>
  <c r="BK29" i="1"/>
  <c r="BK28" i="1" s="1"/>
  <c r="BC29" i="1"/>
  <c r="BC28" i="1" s="1"/>
  <c r="AU29" i="1"/>
  <c r="AU28" i="1" s="1"/>
  <c r="AM29" i="1"/>
  <c r="AM28" i="1" s="1"/>
  <c r="AE29" i="1"/>
  <c r="AE28" i="1" s="1"/>
  <c r="W29" i="1"/>
  <c r="W28" i="1" s="1"/>
  <c r="O29" i="1"/>
  <c r="O28" i="1" s="1"/>
  <c r="D30" i="1"/>
  <c r="D31" i="1" s="1"/>
  <c r="EC29" i="1"/>
  <c r="EC28" i="1" s="1"/>
  <c r="DU29" i="1"/>
  <c r="DU28" i="1" s="1"/>
  <c r="DM29" i="1"/>
  <c r="DM28" i="1" s="1"/>
  <c r="DE29" i="1"/>
  <c r="DE28" i="1" s="1"/>
  <c r="CW29" i="1"/>
  <c r="CW28" i="1" s="1"/>
  <c r="CO29" i="1"/>
  <c r="CO28" i="1" s="1"/>
  <c r="CG29" i="1"/>
  <c r="CG28" i="1" s="1"/>
  <c r="BY29" i="1"/>
  <c r="BY28" i="1" s="1"/>
  <c r="BQ29" i="1"/>
  <c r="BQ28" i="1" s="1"/>
  <c r="BI29" i="1"/>
  <c r="BI28" i="1" s="1"/>
  <c r="BA29" i="1"/>
  <c r="BA28" i="1" s="1"/>
  <c r="AS29" i="1"/>
  <c r="AS28" i="1" s="1"/>
  <c r="AK29" i="1"/>
  <c r="AK28" i="1" s="1"/>
  <c r="AC29" i="1"/>
  <c r="AC28" i="1" s="1"/>
  <c r="U29" i="1"/>
  <c r="U28" i="1" s="1"/>
  <c r="M29" i="1"/>
  <c r="M28" i="1" s="1"/>
  <c r="DY29" i="1"/>
  <c r="DY28" i="1" s="1"/>
  <c r="DQ29" i="1"/>
  <c r="DQ28" i="1" s="1"/>
  <c r="DI29" i="1"/>
  <c r="DI28" i="1" s="1"/>
  <c r="DA29" i="1"/>
  <c r="DA28" i="1" s="1"/>
  <c r="CS29" i="1"/>
  <c r="CS28" i="1" s="1"/>
  <c r="CK29" i="1"/>
  <c r="CK28" i="1" s="1"/>
  <c r="CC29" i="1"/>
  <c r="CC28" i="1" s="1"/>
  <c r="BU29" i="1"/>
  <c r="BM29" i="1"/>
  <c r="BM28" i="1" s="1"/>
  <c r="BE29" i="1"/>
  <c r="BE28" i="1" s="1"/>
  <c r="AW29" i="1"/>
  <c r="AW28" i="1" s="1"/>
  <c r="AO29" i="1"/>
  <c r="AO28" i="1" s="1"/>
  <c r="AG29" i="1"/>
  <c r="AG28" i="1" s="1"/>
  <c r="Y29" i="1"/>
  <c r="Y28" i="1" s="1"/>
  <c r="Q29" i="1"/>
  <c r="EA29" i="1"/>
  <c r="EA28" i="1" s="1"/>
  <c r="CU29" i="1"/>
  <c r="CU28" i="1" s="1"/>
  <c r="BO29" i="1"/>
  <c r="BO28" i="1" s="1"/>
  <c r="AI29" i="1"/>
  <c r="AI28" i="1" s="1"/>
  <c r="DC29" i="1"/>
  <c r="DC28" i="1" s="1"/>
  <c r="BW29" i="1"/>
  <c r="BW28" i="1" s="1"/>
  <c r="AQ29" i="1"/>
  <c r="AQ28" i="1" s="1"/>
  <c r="CE29" i="1"/>
  <c r="S29" i="1"/>
  <c r="DS29" i="1"/>
  <c r="DS28" i="1" s="1"/>
  <c r="BG29" i="1"/>
  <c r="BG28" i="1" s="1"/>
  <c r="DK29" i="1"/>
  <c r="AY29" i="1"/>
  <c r="CM29" i="1"/>
  <c r="CM28" i="1" s="1"/>
  <c r="AA29" i="1"/>
  <c r="AA28" i="1" s="1"/>
  <c r="AW26" i="1"/>
  <c r="BE26" i="1"/>
  <c r="AQ26" i="1"/>
  <c r="EG27" i="1"/>
  <c r="EG26" i="1" s="1"/>
  <c r="Q26" i="1"/>
  <c r="BC26" i="1"/>
  <c r="CI26" i="1"/>
  <c r="DO26" i="1"/>
  <c r="U26" i="1"/>
  <c r="W26" i="1"/>
  <c r="BA26" i="1"/>
  <c r="CG26" i="1"/>
  <c r="DM26" i="1"/>
  <c r="CC26" i="1"/>
  <c r="AI26" i="1"/>
  <c r="BM26" i="1"/>
  <c r="Y26" i="1"/>
  <c r="BK26" i="1"/>
  <c r="CQ26" i="1"/>
  <c r="DW26" i="1"/>
  <c r="AC26" i="1"/>
  <c r="BG26" i="1"/>
  <c r="CM26" i="1"/>
  <c r="DS26" i="1"/>
  <c r="AE26" i="1"/>
  <c r="BI26" i="1"/>
  <c r="CO26" i="1"/>
  <c r="DU26" i="1"/>
  <c r="EG24" i="1"/>
  <c r="CK26" i="1"/>
  <c r="DQ26" i="1"/>
  <c r="AA26" i="1"/>
  <c r="CS26" i="1"/>
  <c r="AG26" i="1"/>
  <c r="BS26" i="1"/>
  <c r="CY26" i="1"/>
  <c r="EE26" i="1"/>
  <c r="AK26" i="1"/>
  <c r="BO26" i="1"/>
  <c r="CU26" i="1"/>
  <c r="EA26" i="1"/>
  <c r="AM26" i="1"/>
  <c r="BQ26" i="1"/>
  <c r="CW26" i="1"/>
  <c r="EC26" i="1"/>
  <c r="DK28" i="1" l="1"/>
  <c r="CE28" i="1"/>
  <c r="EG29" i="1"/>
  <c r="Q28" i="1"/>
  <c r="AY28" i="1"/>
  <c r="S28" i="1"/>
  <c r="BU28" i="1"/>
  <c r="DY31" i="1"/>
  <c r="DQ31" i="1"/>
  <c r="DI31" i="1"/>
  <c r="DA31" i="1"/>
  <c r="CS31" i="1"/>
  <c r="CK31" i="1"/>
  <c r="CC31" i="1"/>
  <c r="BU31" i="1"/>
  <c r="BM31" i="1"/>
  <c r="BE31" i="1"/>
  <c r="AW31" i="1"/>
  <c r="AO31" i="1"/>
  <c r="AG31" i="1"/>
  <c r="Y31" i="1"/>
  <c r="Q31" i="1"/>
  <c r="EE31" i="1"/>
  <c r="DW31" i="1"/>
  <c r="DO31" i="1"/>
  <c r="DG31" i="1"/>
  <c r="CY31" i="1"/>
  <c r="CQ31" i="1"/>
  <c r="CI31" i="1"/>
  <c r="CA31" i="1"/>
  <c r="BS31" i="1"/>
  <c r="BK31" i="1"/>
  <c r="BC31" i="1"/>
  <c r="AU31" i="1"/>
  <c r="AM31" i="1"/>
  <c r="AE31" i="1"/>
  <c r="W31" i="1"/>
  <c r="O31" i="1"/>
  <c r="EA31" i="1"/>
  <c r="DS31" i="1"/>
  <c r="DK31" i="1"/>
  <c r="DC31" i="1"/>
  <c r="CU31" i="1"/>
  <c r="CM31" i="1"/>
  <c r="CE31" i="1"/>
  <c r="BW31" i="1"/>
  <c r="BO31" i="1"/>
  <c r="BG31" i="1"/>
  <c r="AY31" i="1"/>
  <c r="AQ31" i="1"/>
  <c r="AI31" i="1"/>
  <c r="AA31" i="1"/>
  <c r="S31" i="1"/>
  <c r="D32" i="1"/>
  <c r="DM31" i="1"/>
  <c r="CG31" i="1"/>
  <c r="BA31" i="1"/>
  <c r="U31" i="1"/>
  <c r="DU31" i="1"/>
  <c r="CO31" i="1"/>
  <c r="BI31" i="1"/>
  <c r="AC31" i="1"/>
  <c r="BY31" i="1"/>
  <c r="M31" i="1"/>
  <c r="EC31" i="1"/>
  <c r="BQ31" i="1"/>
  <c r="DE31" i="1"/>
  <c r="AS31" i="1"/>
  <c r="CW31" i="1"/>
  <c r="AK31" i="1"/>
  <c r="EE32" i="1" l="1"/>
  <c r="DW32" i="1"/>
  <c r="DO32" i="1"/>
  <c r="DG32" i="1"/>
  <c r="CY32" i="1"/>
  <c r="CQ32" i="1"/>
  <c r="CI32" i="1"/>
  <c r="CA32" i="1"/>
  <c r="BS32" i="1"/>
  <c r="BK32" i="1"/>
  <c r="BC32" i="1"/>
  <c r="AU32" i="1"/>
  <c r="AM32" i="1"/>
  <c r="AE32" i="1"/>
  <c r="W32" i="1"/>
  <c r="O32" i="1"/>
  <c r="D33" i="1"/>
  <c r="EC32" i="1"/>
  <c r="DU32" i="1"/>
  <c r="DM32" i="1"/>
  <c r="DE32" i="1"/>
  <c r="CW32" i="1"/>
  <c r="CO32" i="1"/>
  <c r="CG32" i="1"/>
  <c r="BY32" i="1"/>
  <c r="BQ32" i="1"/>
  <c r="BI32" i="1"/>
  <c r="BA32" i="1"/>
  <c r="AS32" i="1"/>
  <c r="AK32" i="1"/>
  <c r="AC32" i="1"/>
  <c r="U32" i="1"/>
  <c r="M32" i="1"/>
  <c r="DY32" i="1"/>
  <c r="DQ32" i="1"/>
  <c r="DI32" i="1"/>
  <c r="DA32" i="1"/>
  <c r="CS32" i="1"/>
  <c r="CK32" i="1"/>
  <c r="CC32" i="1"/>
  <c r="BU32" i="1"/>
  <c r="BM32" i="1"/>
  <c r="BE32" i="1"/>
  <c r="AW32" i="1"/>
  <c r="AO32" i="1"/>
  <c r="AG32" i="1"/>
  <c r="Y32" i="1"/>
  <c r="Q32" i="1"/>
  <c r="DC32" i="1"/>
  <c r="BW32" i="1"/>
  <c r="AQ32" i="1"/>
  <c r="DK32" i="1"/>
  <c r="CE32" i="1"/>
  <c r="AY32" i="1"/>
  <c r="S32" i="1"/>
  <c r="EA32" i="1"/>
  <c r="DS32" i="1"/>
  <c r="BG32" i="1"/>
  <c r="CU32" i="1"/>
  <c r="AI32" i="1"/>
  <c r="CM32" i="1"/>
  <c r="AA32" i="1"/>
  <c r="BO32" i="1"/>
  <c r="EG31" i="1"/>
  <c r="EG28" i="1"/>
  <c r="D34" i="1" l="1"/>
  <c r="D35" i="1" s="1"/>
  <c r="EC33" i="1"/>
  <c r="EC30" i="1" s="1"/>
  <c r="DU33" i="1"/>
  <c r="DU30" i="1" s="1"/>
  <c r="DM33" i="1"/>
  <c r="DM30" i="1" s="1"/>
  <c r="DE33" i="1"/>
  <c r="DE30" i="1" s="1"/>
  <c r="CW33" i="1"/>
  <c r="CW30" i="1" s="1"/>
  <c r="CO33" i="1"/>
  <c r="CO30" i="1" s="1"/>
  <c r="CG33" i="1"/>
  <c r="CG30" i="1" s="1"/>
  <c r="BY33" i="1"/>
  <c r="BY30" i="1" s="1"/>
  <c r="BQ33" i="1"/>
  <c r="BQ30" i="1" s="1"/>
  <c r="BI33" i="1"/>
  <c r="BI30" i="1" s="1"/>
  <c r="BA33" i="1"/>
  <c r="BA30" i="1" s="1"/>
  <c r="AS33" i="1"/>
  <c r="AS30" i="1" s="1"/>
  <c r="AK33" i="1"/>
  <c r="AK30" i="1" s="1"/>
  <c r="AC33" i="1"/>
  <c r="AC30" i="1" s="1"/>
  <c r="U33" i="1"/>
  <c r="U30" i="1" s="1"/>
  <c r="M33" i="1"/>
  <c r="M30" i="1" s="1"/>
  <c r="EA33" i="1"/>
  <c r="EA30" i="1" s="1"/>
  <c r="DS33" i="1"/>
  <c r="DS30" i="1" s="1"/>
  <c r="DK33" i="1"/>
  <c r="DK30" i="1" s="1"/>
  <c r="DC33" i="1"/>
  <c r="DC30" i="1" s="1"/>
  <c r="CU33" i="1"/>
  <c r="CU30" i="1" s="1"/>
  <c r="CM33" i="1"/>
  <c r="CM30" i="1" s="1"/>
  <c r="CE33" i="1"/>
  <c r="CE30" i="1" s="1"/>
  <c r="BW33" i="1"/>
  <c r="BW30" i="1" s="1"/>
  <c r="BO33" i="1"/>
  <c r="BO30" i="1" s="1"/>
  <c r="BG33" i="1"/>
  <c r="BG30" i="1" s="1"/>
  <c r="AY33" i="1"/>
  <c r="AY30" i="1" s="1"/>
  <c r="AQ33" i="1"/>
  <c r="AQ30" i="1" s="1"/>
  <c r="AI33" i="1"/>
  <c r="AI30" i="1" s="1"/>
  <c r="AA33" i="1"/>
  <c r="AA30" i="1" s="1"/>
  <c r="S33" i="1"/>
  <c r="S30" i="1" s="1"/>
  <c r="EE33" i="1"/>
  <c r="EE30" i="1" s="1"/>
  <c r="DW33" i="1"/>
  <c r="DW30" i="1" s="1"/>
  <c r="DO33" i="1"/>
  <c r="DO30" i="1" s="1"/>
  <c r="DG33" i="1"/>
  <c r="DG30" i="1" s="1"/>
  <c r="CY33" i="1"/>
  <c r="CY30" i="1" s="1"/>
  <c r="CQ33" i="1"/>
  <c r="CQ30" i="1" s="1"/>
  <c r="CI33" i="1"/>
  <c r="CI30" i="1" s="1"/>
  <c r="CA33" i="1"/>
  <c r="CA30" i="1" s="1"/>
  <c r="BS33" i="1"/>
  <c r="BS30" i="1" s="1"/>
  <c r="BK33" i="1"/>
  <c r="BK30" i="1" s="1"/>
  <c r="BC33" i="1"/>
  <c r="BC30" i="1" s="1"/>
  <c r="AU33" i="1"/>
  <c r="AU30" i="1" s="1"/>
  <c r="AM33" i="1"/>
  <c r="AM30" i="1" s="1"/>
  <c r="AE33" i="1"/>
  <c r="AE30" i="1" s="1"/>
  <c r="W33" i="1"/>
  <c r="W30" i="1" s="1"/>
  <c r="O33" i="1"/>
  <c r="O30" i="1" s="1"/>
  <c r="DY33" i="1"/>
  <c r="DY30" i="1" s="1"/>
  <c r="CS33" i="1"/>
  <c r="CS30" i="1" s="1"/>
  <c r="BM33" i="1"/>
  <c r="BM30" i="1" s="1"/>
  <c r="AG33" i="1"/>
  <c r="AG30" i="1" s="1"/>
  <c r="DI33" i="1"/>
  <c r="DI30" i="1" s="1"/>
  <c r="CC33" i="1"/>
  <c r="CC30" i="1" s="1"/>
  <c r="AW33" i="1"/>
  <c r="AW30" i="1" s="1"/>
  <c r="Q33" i="1"/>
  <c r="DA33" i="1"/>
  <c r="DA30" i="1" s="1"/>
  <c r="BU33" i="1"/>
  <c r="BU30" i="1" s="1"/>
  <c r="AO33" i="1"/>
  <c r="AO30" i="1" s="1"/>
  <c r="BE33" i="1"/>
  <c r="BE30" i="1" s="1"/>
  <c r="Y33" i="1"/>
  <c r="Y30" i="1" s="1"/>
  <c r="DQ33" i="1"/>
  <c r="DQ30" i="1" s="1"/>
  <c r="CK33" i="1"/>
  <c r="CK30" i="1" s="1"/>
  <c r="EG32" i="1"/>
  <c r="EG33" i="1" l="1"/>
  <c r="EG30" i="1" s="1"/>
  <c r="Q30" i="1"/>
  <c r="EE35" i="1"/>
  <c r="DW35" i="1"/>
  <c r="DO35" i="1"/>
  <c r="DG35" i="1"/>
  <c r="CY35" i="1"/>
  <c r="CQ35" i="1"/>
  <c r="CI35" i="1"/>
  <c r="CA35" i="1"/>
  <c r="BS35" i="1"/>
  <c r="BK35" i="1"/>
  <c r="BC35" i="1"/>
  <c r="AU35" i="1"/>
  <c r="AM35" i="1"/>
  <c r="AE35" i="1"/>
  <c r="W35" i="1"/>
  <c r="O35" i="1"/>
  <c r="D36" i="1"/>
  <c r="EC35" i="1"/>
  <c r="DU35" i="1"/>
  <c r="DM35" i="1"/>
  <c r="DE35" i="1"/>
  <c r="CW35" i="1"/>
  <c r="CO35" i="1"/>
  <c r="CG35" i="1"/>
  <c r="BY35" i="1"/>
  <c r="BQ35" i="1"/>
  <c r="BI35" i="1"/>
  <c r="BA35" i="1"/>
  <c r="AS35" i="1"/>
  <c r="AK35" i="1"/>
  <c r="AC35" i="1"/>
  <c r="U35" i="1"/>
  <c r="M35" i="1"/>
  <c r="DY35" i="1"/>
  <c r="DQ35" i="1"/>
  <c r="DI35" i="1"/>
  <c r="DA35" i="1"/>
  <c r="CS35" i="1"/>
  <c r="CK35" i="1"/>
  <c r="CC35" i="1"/>
  <c r="BU35" i="1"/>
  <c r="BM35" i="1"/>
  <c r="BE35" i="1"/>
  <c r="AW35" i="1"/>
  <c r="AO35" i="1"/>
  <c r="AG35" i="1"/>
  <c r="Y35" i="1"/>
  <c r="Q35" i="1"/>
  <c r="DC35" i="1"/>
  <c r="BW35" i="1"/>
  <c r="AQ35" i="1"/>
  <c r="DS35" i="1"/>
  <c r="CM35" i="1"/>
  <c r="BG35" i="1"/>
  <c r="AA35" i="1"/>
  <c r="DK35" i="1"/>
  <c r="CE35" i="1"/>
  <c r="AY35" i="1"/>
  <c r="S35" i="1"/>
  <c r="BO35" i="1"/>
  <c r="AI35" i="1"/>
  <c r="EA35" i="1"/>
  <c r="CU35" i="1"/>
  <c r="EG35" i="1" l="1"/>
  <c r="D37" i="1"/>
  <c r="D38" i="1" s="1"/>
  <c r="EC36" i="1"/>
  <c r="EC34" i="1" s="1"/>
  <c r="DU36" i="1"/>
  <c r="DU34" i="1" s="1"/>
  <c r="DM36" i="1"/>
  <c r="DM34" i="1" s="1"/>
  <c r="DE36" i="1"/>
  <c r="DE34" i="1" s="1"/>
  <c r="CW36" i="1"/>
  <c r="CW34" i="1" s="1"/>
  <c r="CO36" i="1"/>
  <c r="CO34" i="1" s="1"/>
  <c r="CG36" i="1"/>
  <c r="CG34" i="1" s="1"/>
  <c r="BY36" i="1"/>
  <c r="BY34" i="1" s="1"/>
  <c r="BQ36" i="1"/>
  <c r="BQ34" i="1" s="1"/>
  <c r="BI36" i="1"/>
  <c r="BI34" i="1" s="1"/>
  <c r="BA36" i="1"/>
  <c r="BA34" i="1" s="1"/>
  <c r="AS36" i="1"/>
  <c r="AS34" i="1" s="1"/>
  <c r="AK36" i="1"/>
  <c r="AK34" i="1" s="1"/>
  <c r="AC36" i="1"/>
  <c r="AC34" i="1" s="1"/>
  <c r="U36" i="1"/>
  <c r="U34" i="1" s="1"/>
  <c r="M36" i="1"/>
  <c r="M34" i="1" s="1"/>
  <c r="EA36" i="1"/>
  <c r="EA34" i="1" s="1"/>
  <c r="DS36" i="1"/>
  <c r="DS34" i="1" s="1"/>
  <c r="DK36" i="1"/>
  <c r="DK34" i="1" s="1"/>
  <c r="DC36" i="1"/>
  <c r="DC34" i="1" s="1"/>
  <c r="CU36" i="1"/>
  <c r="CU34" i="1" s="1"/>
  <c r="CM36" i="1"/>
  <c r="CM34" i="1" s="1"/>
  <c r="CE36" i="1"/>
  <c r="CE34" i="1" s="1"/>
  <c r="BW36" i="1"/>
  <c r="BW34" i="1" s="1"/>
  <c r="BO36" i="1"/>
  <c r="BO34" i="1" s="1"/>
  <c r="BG36" i="1"/>
  <c r="BG34" i="1" s="1"/>
  <c r="AY36" i="1"/>
  <c r="AY34" i="1" s="1"/>
  <c r="AQ36" i="1"/>
  <c r="AQ34" i="1" s="1"/>
  <c r="AI36" i="1"/>
  <c r="AI34" i="1" s="1"/>
  <c r="AA36" i="1"/>
  <c r="AA34" i="1" s="1"/>
  <c r="S36" i="1"/>
  <c r="S34" i="1" s="1"/>
  <c r="EE36" i="1"/>
  <c r="EE34" i="1" s="1"/>
  <c r="DW36" i="1"/>
  <c r="DW34" i="1" s="1"/>
  <c r="DO36" i="1"/>
  <c r="DO34" i="1" s="1"/>
  <c r="DG36" i="1"/>
  <c r="DG34" i="1" s="1"/>
  <c r="CY36" i="1"/>
  <c r="CY34" i="1" s="1"/>
  <c r="CQ36" i="1"/>
  <c r="CQ34" i="1" s="1"/>
  <c r="CI36" i="1"/>
  <c r="CI34" i="1" s="1"/>
  <c r="CA36" i="1"/>
  <c r="CA34" i="1" s="1"/>
  <c r="BS36" i="1"/>
  <c r="BS34" i="1" s="1"/>
  <c r="BK36" i="1"/>
  <c r="BK34" i="1" s="1"/>
  <c r="BC36" i="1"/>
  <c r="BC34" i="1" s="1"/>
  <c r="AU36" i="1"/>
  <c r="AU34" i="1" s="1"/>
  <c r="AM36" i="1"/>
  <c r="AM34" i="1" s="1"/>
  <c r="AE36" i="1"/>
  <c r="AE34" i="1" s="1"/>
  <c r="W36" i="1"/>
  <c r="W34" i="1" s="1"/>
  <c r="O36" i="1"/>
  <c r="O34" i="1" s="1"/>
  <c r="DY36" i="1"/>
  <c r="DY34" i="1" s="1"/>
  <c r="CS36" i="1"/>
  <c r="CS34" i="1" s="1"/>
  <c r="BM36" i="1"/>
  <c r="BM34" i="1" s="1"/>
  <c r="AG36" i="1"/>
  <c r="AG34" i="1" s="1"/>
  <c r="DI36" i="1"/>
  <c r="DI34" i="1" s="1"/>
  <c r="CC36" i="1"/>
  <c r="CC34" i="1" s="1"/>
  <c r="AW36" i="1"/>
  <c r="AW34" i="1" s="1"/>
  <c r="Q36" i="1"/>
  <c r="DA36" i="1"/>
  <c r="DA34" i="1" s="1"/>
  <c r="BU36" i="1"/>
  <c r="BU34" i="1" s="1"/>
  <c r="AO36" i="1"/>
  <c r="AO34" i="1" s="1"/>
  <c r="BE36" i="1"/>
  <c r="BE34" i="1" s="1"/>
  <c r="Y36" i="1"/>
  <c r="Y34" i="1" s="1"/>
  <c r="DQ36" i="1"/>
  <c r="DQ34" i="1" s="1"/>
  <c r="CK36" i="1"/>
  <c r="CK34" i="1" s="1"/>
  <c r="EG36" i="1" l="1"/>
  <c r="EE38" i="1"/>
  <c r="DW38" i="1"/>
  <c r="DO38" i="1"/>
  <c r="DG38" i="1"/>
  <c r="CY38" i="1"/>
  <c r="CQ38" i="1"/>
  <c r="CI38" i="1"/>
  <c r="CA38" i="1"/>
  <c r="BS38" i="1"/>
  <c r="BK38" i="1"/>
  <c r="BC38" i="1"/>
  <c r="AU38" i="1"/>
  <c r="AM38" i="1"/>
  <c r="AE38" i="1"/>
  <c r="W38" i="1"/>
  <c r="O38" i="1"/>
  <c r="D39" i="1"/>
  <c r="D40" i="1" s="1"/>
  <c r="EC38" i="1"/>
  <c r="DU38" i="1"/>
  <c r="DM38" i="1"/>
  <c r="DE38" i="1"/>
  <c r="CW38" i="1"/>
  <c r="CO38" i="1"/>
  <c r="CG38" i="1"/>
  <c r="BY38" i="1"/>
  <c r="BQ38" i="1"/>
  <c r="BI38" i="1"/>
  <c r="BA38" i="1"/>
  <c r="AS38" i="1"/>
  <c r="AK38" i="1"/>
  <c r="AC38" i="1"/>
  <c r="U38" i="1"/>
  <c r="M38" i="1"/>
  <c r="DY38" i="1"/>
  <c r="DQ38" i="1"/>
  <c r="DI38" i="1"/>
  <c r="DA38" i="1"/>
  <c r="CS38" i="1"/>
  <c r="CK38" i="1"/>
  <c r="CC38" i="1"/>
  <c r="BU38" i="1"/>
  <c r="BM38" i="1"/>
  <c r="BE38" i="1"/>
  <c r="AW38" i="1"/>
  <c r="AO38" i="1"/>
  <c r="AG38" i="1"/>
  <c r="Y38" i="1"/>
  <c r="Q38" i="1"/>
  <c r="EA38" i="1"/>
  <c r="CU38" i="1"/>
  <c r="BO38" i="1"/>
  <c r="AI38" i="1"/>
  <c r="DK38" i="1"/>
  <c r="CE38" i="1"/>
  <c r="AY38" i="1"/>
  <c r="S38" i="1"/>
  <c r="DC38" i="1"/>
  <c r="BW38" i="1"/>
  <c r="AQ38" i="1"/>
  <c r="AA38" i="1"/>
  <c r="DS38" i="1"/>
  <c r="CM38" i="1"/>
  <c r="BG38" i="1"/>
  <c r="Q34" i="1"/>
  <c r="EG34" i="1"/>
  <c r="DS37" i="1" l="1"/>
  <c r="DC37" i="1"/>
  <c r="DK37" i="1"/>
  <c r="EA37" i="1"/>
  <c r="AO37" i="1"/>
  <c r="BU37" i="1"/>
  <c r="DA37" i="1"/>
  <c r="M37" i="1"/>
  <c r="AS37" i="1"/>
  <c r="BY37" i="1"/>
  <c r="DE37" i="1"/>
  <c r="DY40" i="1"/>
  <c r="DQ40" i="1"/>
  <c r="DI40" i="1"/>
  <c r="DA40" i="1"/>
  <c r="CS40" i="1"/>
  <c r="CK40" i="1"/>
  <c r="CC40" i="1"/>
  <c r="BU40" i="1"/>
  <c r="BM40" i="1"/>
  <c r="BE40" i="1"/>
  <c r="AW40" i="1"/>
  <c r="AO40" i="1"/>
  <c r="AG40" i="1"/>
  <c r="Y40" i="1"/>
  <c r="Q40" i="1"/>
  <c r="EE40" i="1"/>
  <c r="DW40" i="1"/>
  <c r="DO40" i="1"/>
  <c r="DG40" i="1"/>
  <c r="CY40" i="1"/>
  <c r="CQ40" i="1"/>
  <c r="CI40" i="1"/>
  <c r="CA40" i="1"/>
  <c r="BS40" i="1"/>
  <c r="BK40" i="1"/>
  <c r="BC40" i="1"/>
  <c r="AU40" i="1"/>
  <c r="AM40" i="1"/>
  <c r="AE40" i="1"/>
  <c r="W40" i="1"/>
  <c r="O40" i="1"/>
  <c r="EA40" i="1"/>
  <c r="DS40" i="1"/>
  <c r="DK40" i="1"/>
  <c r="DC40" i="1"/>
  <c r="CU40" i="1"/>
  <c r="CM40" i="1"/>
  <c r="CE40" i="1"/>
  <c r="BW40" i="1"/>
  <c r="BO40" i="1"/>
  <c r="BG40" i="1"/>
  <c r="AY40" i="1"/>
  <c r="AQ40" i="1"/>
  <c r="AI40" i="1"/>
  <c r="AA40" i="1"/>
  <c r="S40" i="1"/>
  <c r="D41" i="1"/>
  <c r="DM40" i="1"/>
  <c r="CG40" i="1"/>
  <c r="BA40" i="1"/>
  <c r="U40" i="1"/>
  <c r="EC40" i="1"/>
  <c r="CW40" i="1"/>
  <c r="BQ40" i="1"/>
  <c r="AK40" i="1"/>
  <c r="DU40" i="1"/>
  <c r="CO40" i="1"/>
  <c r="BI40" i="1"/>
  <c r="AC40" i="1"/>
  <c r="DE40" i="1"/>
  <c r="BY40" i="1"/>
  <c r="AS40" i="1"/>
  <c r="M40" i="1"/>
  <c r="AM37" i="1"/>
  <c r="BS37" i="1"/>
  <c r="CY37" i="1"/>
  <c r="EE37" i="1"/>
  <c r="AA37" i="1"/>
  <c r="S37" i="1"/>
  <c r="AI37" i="1"/>
  <c r="EG38" i="1"/>
  <c r="Q37" i="1"/>
  <c r="AW37" i="1"/>
  <c r="CC37" i="1"/>
  <c r="DI37" i="1"/>
  <c r="U37" i="1"/>
  <c r="BA37" i="1"/>
  <c r="CG37" i="1"/>
  <c r="DM37" i="1"/>
  <c r="O37" i="1"/>
  <c r="AU37" i="1"/>
  <c r="CA37" i="1"/>
  <c r="DG37" i="1"/>
  <c r="BG37" i="1"/>
  <c r="AQ37" i="1"/>
  <c r="AY37" i="1"/>
  <c r="BO37" i="1"/>
  <c r="Y37" i="1"/>
  <c r="BE37" i="1"/>
  <c r="CK37" i="1"/>
  <c r="DQ37" i="1"/>
  <c r="AC37" i="1"/>
  <c r="BI37" i="1"/>
  <c r="CO37" i="1"/>
  <c r="DU37" i="1"/>
  <c r="W37" i="1"/>
  <c r="BC37" i="1"/>
  <c r="CI37" i="1"/>
  <c r="DO37" i="1"/>
  <c r="CM37" i="1"/>
  <c r="BW37" i="1"/>
  <c r="CE37" i="1"/>
  <c r="CU37" i="1"/>
  <c r="AG37" i="1"/>
  <c r="BM37" i="1"/>
  <c r="CS37" i="1"/>
  <c r="DY37" i="1"/>
  <c r="AK37" i="1"/>
  <c r="BQ37" i="1"/>
  <c r="CW37" i="1"/>
  <c r="EC37" i="1"/>
  <c r="AE37" i="1"/>
  <c r="BK37" i="1"/>
  <c r="CQ37" i="1"/>
  <c r="DW37" i="1"/>
  <c r="EG37" i="1" l="1"/>
  <c r="D42" i="1"/>
  <c r="D44" i="1" s="1"/>
  <c r="EC41" i="1"/>
  <c r="EC39" i="1" s="1"/>
  <c r="DU41" i="1"/>
  <c r="DU39" i="1" s="1"/>
  <c r="DM41" i="1"/>
  <c r="DM39" i="1" s="1"/>
  <c r="DE41" i="1"/>
  <c r="DE39" i="1" s="1"/>
  <c r="CW41" i="1"/>
  <c r="CW39" i="1" s="1"/>
  <c r="CO41" i="1"/>
  <c r="CO39" i="1" s="1"/>
  <c r="CG41" i="1"/>
  <c r="CG39" i="1" s="1"/>
  <c r="BY41" i="1"/>
  <c r="BY39" i="1" s="1"/>
  <c r="BQ41" i="1"/>
  <c r="BQ39" i="1" s="1"/>
  <c r="BI41" i="1"/>
  <c r="BI39" i="1" s="1"/>
  <c r="BA41" i="1"/>
  <c r="BA39" i="1" s="1"/>
  <c r="AS41" i="1"/>
  <c r="AS39" i="1" s="1"/>
  <c r="AK41" i="1"/>
  <c r="AK39" i="1" s="1"/>
  <c r="DW41" i="1"/>
  <c r="DW39" i="1" s="1"/>
  <c r="DK41" i="1"/>
  <c r="DK39" i="1" s="1"/>
  <c r="DA41" i="1"/>
  <c r="DA39" i="1" s="1"/>
  <c r="CQ41" i="1"/>
  <c r="CQ39" i="1" s="1"/>
  <c r="CE41" i="1"/>
  <c r="CE39" i="1" s="1"/>
  <c r="BU41" i="1"/>
  <c r="BU39" i="1" s="1"/>
  <c r="BK41" i="1"/>
  <c r="BK39" i="1" s="1"/>
  <c r="AY41" i="1"/>
  <c r="AY39" i="1" s="1"/>
  <c r="AO41" i="1"/>
  <c r="AO39" i="1" s="1"/>
  <c r="AE41" i="1"/>
  <c r="AE39" i="1" s="1"/>
  <c r="W41" i="1"/>
  <c r="W39" i="1" s="1"/>
  <c r="O41" i="1"/>
  <c r="O39" i="1" s="1"/>
  <c r="EE41" i="1"/>
  <c r="EE39" i="1" s="1"/>
  <c r="DS41" i="1"/>
  <c r="DS39" i="1" s="1"/>
  <c r="DI41" i="1"/>
  <c r="DI39" i="1" s="1"/>
  <c r="CY41" i="1"/>
  <c r="CY39" i="1" s="1"/>
  <c r="CM41" i="1"/>
  <c r="CM39" i="1" s="1"/>
  <c r="CC41" i="1"/>
  <c r="CC39" i="1" s="1"/>
  <c r="BS41" i="1"/>
  <c r="BS39" i="1" s="1"/>
  <c r="BG41" i="1"/>
  <c r="BG39" i="1" s="1"/>
  <c r="AW41" i="1"/>
  <c r="AW39" i="1" s="1"/>
  <c r="AM41" i="1"/>
  <c r="AM39" i="1" s="1"/>
  <c r="AC41" i="1"/>
  <c r="AC39" i="1" s="1"/>
  <c r="U41" i="1"/>
  <c r="U39" i="1" s="1"/>
  <c r="M41" i="1"/>
  <c r="M39" i="1" s="1"/>
  <c r="DY41" i="1"/>
  <c r="DY39" i="1" s="1"/>
  <c r="DO41" i="1"/>
  <c r="DO39" i="1" s="1"/>
  <c r="DC41" i="1"/>
  <c r="CS41" i="1"/>
  <c r="CS39" i="1" s="1"/>
  <c r="CI41" i="1"/>
  <c r="CI39" i="1" s="1"/>
  <c r="BW41" i="1"/>
  <c r="BW39" i="1" s="1"/>
  <c r="BM41" i="1"/>
  <c r="BM39" i="1" s="1"/>
  <c r="BC41" i="1"/>
  <c r="BC39" i="1" s="1"/>
  <c r="AQ41" i="1"/>
  <c r="AQ39" i="1" s="1"/>
  <c r="AG41" i="1"/>
  <c r="AG39" i="1" s="1"/>
  <c r="Y41" i="1"/>
  <c r="Y39" i="1" s="1"/>
  <c r="Q41" i="1"/>
  <c r="EA41" i="1"/>
  <c r="EA39" i="1" s="1"/>
  <c r="CK41" i="1"/>
  <c r="CK39" i="1" s="1"/>
  <c r="AU41" i="1"/>
  <c r="AU39" i="1" s="1"/>
  <c r="DG41" i="1"/>
  <c r="DG39" i="1" s="1"/>
  <c r="BO41" i="1"/>
  <c r="BO39" i="1" s="1"/>
  <c r="AA41" i="1"/>
  <c r="AA39" i="1" s="1"/>
  <c r="CU41" i="1"/>
  <c r="CU39" i="1" s="1"/>
  <c r="BE41" i="1"/>
  <c r="BE39" i="1" s="1"/>
  <c r="S41" i="1"/>
  <c r="S39" i="1" s="1"/>
  <c r="DQ41" i="1"/>
  <c r="DQ39" i="1" s="1"/>
  <c r="CA41" i="1"/>
  <c r="CA39" i="1" s="1"/>
  <c r="AI41" i="1"/>
  <c r="AI39" i="1" s="1"/>
  <c r="DC39" i="1"/>
  <c r="EG40" i="1"/>
  <c r="Q39" i="1"/>
  <c r="EG41" i="1" l="1"/>
  <c r="EG39" i="1" s="1"/>
  <c r="D45" i="1"/>
  <c r="EC44" i="1"/>
  <c r="DU44" i="1"/>
  <c r="DM44" i="1"/>
  <c r="DE44" i="1"/>
  <c r="CW44" i="1"/>
  <c r="CO44" i="1"/>
  <c r="CG44" i="1"/>
  <c r="BY44" i="1"/>
  <c r="BQ44" i="1"/>
  <c r="BI44" i="1"/>
  <c r="BA44" i="1"/>
  <c r="AS44" i="1"/>
  <c r="AK44" i="1"/>
  <c r="AC44" i="1"/>
  <c r="U44" i="1"/>
  <c r="M44" i="1"/>
  <c r="DY44" i="1"/>
  <c r="DQ44" i="1"/>
  <c r="DI44" i="1"/>
  <c r="DA44" i="1"/>
  <c r="CS44" i="1"/>
  <c r="CK44" i="1"/>
  <c r="CC44" i="1"/>
  <c r="BU44" i="1"/>
  <c r="BM44" i="1"/>
  <c r="BE44" i="1"/>
  <c r="AW44" i="1"/>
  <c r="AO44" i="1"/>
  <c r="AG44" i="1"/>
  <c r="Y44" i="1"/>
  <c r="Q44" i="1"/>
  <c r="DS44" i="1"/>
  <c r="DC44" i="1"/>
  <c r="CM44" i="1"/>
  <c r="BW44" i="1"/>
  <c r="BG44" i="1"/>
  <c r="AQ44" i="1"/>
  <c r="AA44" i="1"/>
  <c r="EE44" i="1"/>
  <c r="DO44" i="1"/>
  <c r="CY44" i="1"/>
  <c r="CI44" i="1"/>
  <c r="BS44" i="1"/>
  <c r="BC44" i="1"/>
  <c r="AM44" i="1"/>
  <c r="W44" i="1"/>
  <c r="DW44" i="1"/>
  <c r="DG44" i="1"/>
  <c r="CQ44" i="1"/>
  <c r="CA44" i="1"/>
  <c r="BK44" i="1"/>
  <c r="AU44" i="1"/>
  <c r="AE44" i="1"/>
  <c r="O44" i="1"/>
  <c r="DK44" i="1"/>
  <c r="AY44" i="1"/>
  <c r="CE44" i="1"/>
  <c r="S44" i="1"/>
  <c r="EA44" i="1"/>
  <c r="BO44" i="1"/>
  <c r="CU44" i="1"/>
  <c r="AI44" i="1"/>
  <c r="EA45" i="1" l="1"/>
  <c r="DS45" i="1"/>
  <c r="DK45" i="1"/>
  <c r="DC45" i="1"/>
  <c r="CU45" i="1"/>
  <c r="CM45" i="1"/>
  <c r="CE45" i="1"/>
  <c r="BW45" i="1"/>
  <c r="BO45" i="1"/>
  <c r="BG45" i="1"/>
  <c r="AY45" i="1"/>
  <c r="AQ45" i="1"/>
  <c r="AI45" i="1"/>
  <c r="AA45" i="1"/>
  <c r="S45" i="1"/>
  <c r="EE45" i="1"/>
  <c r="DW45" i="1"/>
  <c r="DO45" i="1"/>
  <c r="DG45" i="1"/>
  <c r="CY45" i="1"/>
  <c r="CQ45" i="1"/>
  <c r="CI45" i="1"/>
  <c r="CA45" i="1"/>
  <c r="BS45" i="1"/>
  <c r="BK45" i="1"/>
  <c r="BC45" i="1"/>
  <c r="AU45" i="1"/>
  <c r="AM45" i="1"/>
  <c r="AE45" i="1"/>
  <c r="W45" i="1"/>
  <c r="O45" i="1"/>
  <c r="D48" i="1"/>
  <c r="EC45" i="1"/>
  <c r="DM45" i="1"/>
  <c r="CW45" i="1"/>
  <c r="CG45" i="1"/>
  <c r="BQ45" i="1"/>
  <c r="BA45" i="1"/>
  <c r="AK45" i="1"/>
  <c r="U45" i="1"/>
  <c r="DY45" i="1"/>
  <c r="DI45" i="1"/>
  <c r="CS45" i="1"/>
  <c r="CC45" i="1"/>
  <c r="BM45" i="1"/>
  <c r="AW45" i="1"/>
  <c r="AG45" i="1"/>
  <c r="Q45" i="1"/>
  <c r="DQ45" i="1"/>
  <c r="DA45" i="1"/>
  <c r="CK45" i="1"/>
  <c r="BU45" i="1"/>
  <c r="BE45" i="1"/>
  <c r="AO45" i="1"/>
  <c r="Y45" i="1"/>
  <c r="D46" i="1"/>
  <c r="CO45" i="1"/>
  <c r="AC45" i="1"/>
  <c r="DU45" i="1"/>
  <c r="BI45" i="1"/>
  <c r="DE45" i="1"/>
  <c r="AS45" i="1"/>
  <c r="M45" i="1"/>
  <c r="BY45" i="1"/>
  <c r="EG44" i="1"/>
  <c r="DY46" i="1" l="1"/>
  <c r="DQ46" i="1"/>
  <c r="DI46" i="1"/>
  <c r="DA46" i="1"/>
  <c r="CS46" i="1"/>
  <c r="CK46" i="1"/>
  <c r="CC46" i="1"/>
  <c r="BU46" i="1"/>
  <c r="BM46" i="1"/>
  <c r="BE46" i="1"/>
  <c r="AW46" i="1"/>
  <c r="AO46" i="1"/>
  <c r="AG46" i="1"/>
  <c r="Y46" i="1"/>
  <c r="Q46" i="1"/>
  <c r="D47" i="1"/>
  <c r="EC46" i="1"/>
  <c r="DU46" i="1"/>
  <c r="DM46" i="1"/>
  <c r="DE46" i="1"/>
  <c r="CW46" i="1"/>
  <c r="CO46" i="1"/>
  <c r="CG46" i="1"/>
  <c r="BY46" i="1"/>
  <c r="BQ46" i="1"/>
  <c r="BI46" i="1"/>
  <c r="BA46" i="1"/>
  <c r="AS46" i="1"/>
  <c r="AK46" i="1"/>
  <c r="AC46" i="1"/>
  <c r="U46" i="1"/>
  <c r="M46" i="1"/>
  <c r="EA46" i="1"/>
  <c r="DK46" i="1"/>
  <c r="CU46" i="1"/>
  <c r="CE46" i="1"/>
  <c r="BO46" i="1"/>
  <c r="AY46" i="1"/>
  <c r="AI46" i="1"/>
  <c r="S46" i="1"/>
  <c r="DW46" i="1"/>
  <c r="DG46" i="1"/>
  <c r="CQ46" i="1"/>
  <c r="CA46" i="1"/>
  <c r="BK46" i="1"/>
  <c r="AU46" i="1"/>
  <c r="AE46" i="1"/>
  <c r="O46" i="1"/>
  <c r="EE46" i="1"/>
  <c r="DO46" i="1"/>
  <c r="CY46" i="1"/>
  <c r="CI46" i="1"/>
  <c r="BS46" i="1"/>
  <c r="BC46" i="1"/>
  <c r="AM46" i="1"/>
  <c r="W46" i="1"/>
  <c r="BW46" i="1"/>
  <c r="DS46" i="1"/>
  <c r="BG46" i="1"/>
  <c r="DC46" i="1"/>
  <c r="AQ46" i="1"/>
  <c r="CM46" i="1"/>
  <c r="AA46" i="1"/>
  <c r="EG45" i="1"/>
  <c r="D49" i="1"/>
  <c r="EC48" i="1"/>
  <c r="DU48" i="1"/>
  <c r="DM48" i="1"/>
  <c r="DE48" i="1"/>
  <c r="CW48" i="1"/>
  <c r="CO48" i="1"/>
  <c r="CG48" i="1"/>
  <c r="BY48" i="1"/>
  <c r="BQ48" i="1"/>
  <c r="BI48" i="1"/>
  <c r="BA48" i="1"/>
  <c r="AS48" i="1"/>
  <c r="AK48" i="1"/>
  <c r="AC48" i="1"/>
  <c r="U48" i="1"/>
  <c r="M48" i="1"/>
  <c r="DY48" i="1"/>
  <c r="DQ48" i="1"/>
  <c r="DI48" i="1"/>
  <c r="DA48" i="1"/>
  <c r="CS48" i="1"/>
  <c r="CK48" i="1"/>
  <c r="CC48" i="1"/>
  <c r="BU48" i="1"/>
  <c r="BM48" i="1"/>
  <c r="BE48" i="1"/>
  <c r="AW48" i="1"/>
  <c r="AO48" i="1"/>
  <c r="AG48" i="1"/>
  <c r="Y48" i="1"/>
  <c r="Q48" i="1"/>
  <c r="DS48" i="1"/>
  <c r="DC48" i="1"/>
  <c r="CM48" i="1"/>
  <c r="BW48" i="1"/>
  <c r="BG48" i="1"/>
  <c r="AQ48" i="1"/>
  <c r="AA48" i="1"/>
  <c r="EE48" i="1"/>
  <c r="DO48" i="1"/>
  <c r="CY48" i="1"/>
  <c r="CI48" i="1"/>
  <c r="BS48" i="1"/>
  <c r="BC48" i="1"/>
  <c r="AM48" i="1"/>
  <c r="W48" i="1"/>
  <c r="DW48" i="1"/>
  <c r="DG48" i="1"/>
  <c r="CQ48" i="1"/>
  <c r="CA48" i="1"/>
  <c r="BK48" i="1"/>
  <c r="AU48" i="1"/>
  <c r="AE48" i="1"/>
  <c r="O48" i="1"/>
  <c r="DK48" i="1"/>
  <c r="AY48" i="1"/>
  <c r="CU48" i="1"/>
  <c r="AI48" i="1"/>
  <c r="CE48" i="1"/>
  <c r="S48" i="1"/>
  <c r="EA48" i="1"/>
  <c r="BO48" i="1"/>
  <c r="EG48" i="1" l="1"/>
  <c r="EE47" i="1"/>
  <c r="DW47" i="1"/>
  <c r="DO47" i="1"/>
  <c r="DG47" i="1"/>
  <c r="CY47" i="1"/>
  <c r="CQ47" i="1"/>
  <c r="CI47" i="1"/>
  <c r="CA47" i="1"/>
  <c r="BS47" i="1"/>
  <c r="BK47" i="1"/>
  <c r="BC47" i="1"/>
  <c r="AU47" i="1"/>
  <c r="AM47" i="1"/>
  <c r="AE47" i="1"/>
  <c r="W47" i="1"/>
  <c r="O47" i="1"/>
  <c r="EA47" i="1"/>
  <c r="DS47" i="1"/>
  <c r="DK47" i="1"/>
  <c r="DC47" i="1"/>
  <c r="CU47" i="1"/>
  <c r="CM47" i="1"/>
  <c r="CE47" i="1"/>
  <c r="BW47" i="1"/>
  <c r="BO47" i="1"/>
  <c r="BG47" i="1"/>
  <c r="AY47" i="1"/>
  <c r="AQ47" i="1"/>
  <c r="AI47" i="1"/>
  <c r="AA47" i="1"/>
  <c r="S47" i="1"/>
  <c r="DU47" i="1"/>
  <c r="DE47" i="1"/>
  <c r="CO47" i="1"/>
  <c r="BY47" i="1"/>
  <c r="BI47" i="1"/>
  <c r="AS47" i="1"/>
  <c r="AC47" i="1"/>
  <c r="M47" i="1"/>
  <c r="DQ47" i="1"/>
  <c r="DA47" i="1"/>
  <c r="CK47" i="1"/>
  <c r="BU47" i="1"/>
  <c r="BE47" i="1"/>
  <c r="AO47" i="1"/>
  <c r="Y47" i="1"/>
  <c r="DY47" i="1"/>
  <c r="DI47" i="1"/>
  <c r="CS47" i="1"/>
  <c r="CC47" i="1"/>
  <c r="BM47" i="1"/>
  <c r="AW47" i="1"/>
  <c r="AG47" i="1"/>
  <c r="Q47" i="1"/>
  <c r="EC47" i="1"/>
  <c r="BQ47" i="1"/>
  <c r="DM47" i="1"/>
  <c r="BA47" i="1"/>
  <c r="CW47" i="1"/>
  <c r="AK47" i="1"/>
  <c r="CG47" i="1"/>
  <c r="U47" i="1"/>
  <c r="EG46" i="1"/>
  <c r="D50" i="1"/>
  <c r="EC49" i="1"/>
  <c r="DU49" i="1"/>
  <c r="DM49" i="1"/>
  <c r="DE49" i="1"/>
  <c r="CW49" i="1"/>
  <c r="CO49" i="1"/>
  <c r="CG49" i="1"/>
  <c r="BY49" i="1"/>
  <c r="BQ49" i="1"/>
  <c r="BI49" i="1"/>
  <c r="BA49" i="1"/>
  <c r="AS49" i="1"/>
  <c r="AK49" i="1"/>
  <c r="AC49" i="1"/>
  <c r="U49" i="1"/>
  <c r="EA49" i="1"/>
  <c r="DS49" i="1"/>
  <c r="DK49" i="1"/>
  <c r="DC49" i="1"/>
  <c r="CU49" i="1"/>
  <c r="CM49" i="1"/>
  <c r="CE49" i="1"/>
  <c r="BW49" i="1"/>
  <c r="BO49" i="1"/>
  <c r="BG49" i="1"/>
  <c r="AY49" i="1"/>
  <c r="AQ49" i="1"/>
  <c r="AI49" i="1"/>
  <c r="AA49" i="1"/>
  <c r="S49" i="1"/>
  <c r="EE49" i="1"/>
  <c r="DW49" i="1"/>
  <c r="DO49" i="1"/>
  <c r="DG49" i="1"/>
  <c r="CY49" i="1"/>
  <c r="CQ49" i="1"/>
  <c r="CI49" i="1"/>
  <c r="CA49" i="1"/>
  <c r="BS49" i="1"/>
  <c r="BK49" i="1"/>
  <c r="BC49" i="1"/>
  <c r="AU49" i="1"/>
  <c r="AM49" i="1"/>
  <c r="AE49" i="1"/>
  <c r="W49" i="1"/>
  <c r="O49" i="1"/>
  <c r="DQ49" i="1"/>
  <c r="CK49" i="1"/>
  <c r="BE49" i="1"/>
  <c r="Y49" i="1"/>
  <c r="DI49" i="1"/>
  <c r="CC49" i="1"/>
  <c r="AW49" i="1"/>
  <c r="Q49" i="1"/>
  <c r="DY49" i="1"/>
  <c r="CS49" i="1"/>
  <c r="BM49" i="1"/>
  <c r="AG49" i="1"/>
  <c r="AO49" i="1"/>
  <c r="M49" i="1"/>
  <c r="DA49" i="1"/>
  <c r="BU49" i="1"/>
  <c r="EG49" i="1" l="1"/>
  <c r="EG47" i="1"/>
  <c r="EA50" i="1"/>
  <c r="DS50" i="1"/>
  <c r="DK50" i="1"/>
  <c r="DC50" i="1"/>
  <c r="CU50" i="1"/>
  <c r="CM50" i="1"/>
  <c r="CE50" i="1"/>
  <c r="BW50" i="1"/>
  <c r="BO50" i="1"/>
  <c r="BG50" i="1"/>
  <c r="AY50" i="1"/>
  <c r="AQ50" i="1"/>
  <c r="AI50" i="1"/>
  <c r="AA50" i="1"/>
  <c r="S50" i="1"/>
  <c r="DY50" i="1"/>
  <c r="DQ50" i="1"/>
  <c r="DI50" i="1"/>
  <c r="DA50" i="1"/>
  <c r="CS50" i="1"/>
  <c r="CK50" i="1"/>
  <c r="CC50" i="1"/>
  <c r="BU50" i="1"/>
  <c r="BM50" i="1"/>
  <c r="BE50" i="1"/>
  <c r="AW50" i="1"/>
  <c r="AO50" i="1"/>
  <c r="AG50" i="1"/>
  <c r="Y50" i="1"/>
  <c r="Q50" i="1"/>
  <c r="D51" i="1"/>
  <c r="EC50" i="1"/>
  <c r="DU50" i="1"/>
  <c r="DM50" i="1"/>
  <c r="DE50" i="1"/>
  <c r="CW50" i="1"/>
  <c r="CO50" i="1"/>
  <c r="CG50" i="1"/>
  <c r="BY50" i="1"/>
  <c r="BQ50" i="1"/>
  <c r="BI50" i="1"/>
  <c r="BA50" i="1"/>
  <c r="AS50" i="1"/>
  <c r="AK50" i="1"/>
  <c r="AC50" i="1"/>
  <c r="U50" i="1"/>
  <c r="M50" i="1"/>
  <c r="DO50" i="1"/>
  <c r="CI50" i="1"/>
  <c r="BC50" i="1"/>
  <c r="W50" i="1"/>
  <c r="DG50" i="1"/>
  <c r="CA50" i="1"/>
  <c r="AU50" i="1"/>
  <c r="O50" i="1"/>
  <c r="DW50" i="1"/>
  <c r="CQ50" i="1"/>
  <c r="BK50" i="1"/>
  <c r="AE50" i="1"/>
  <c r="AM50" i="1"/>
  <c r="EE50" i="1"/>
  <c r="CY50" i="1"/>
  <c r="BS50" i="1"/>
  <c r="EG50" i="1" l="1"/>
  <c r="DY51" i="1"/>
  <c r="DQ51" i="1"/>
  <c r="DI51" i="1"/>
  <c r="DA51" i="1"/>
  <c r="CS51" i="1"/>
  <c r="CK51" i="1"/>
  <c r="CC51" i="1"/>
  <c r="BU51" i="1"/>
  <c r="BM51" i="1"/>
  <c r="BE51" i="1"/>
  <c r="AW51" i="1"/>
  <c r="AO51" i="1"/>
  <c r="AG51" i="1"/>
  <c r="Y51" i="1"/>
  <c r="Q51" i="1"/>
  <c r="EE51" i="1"/>
  <c r="DW51" i="1"/>
  <c r="DO51" i="1"/>
  <c r="DG51" i="1"/>
  <c r="CY51" i="1"/>
  <c r="CQ51" i="1"/>
  <c r="CI51" i="1"/>
  <c r="CA51" i="1"/>
  <c r="BS51" i="1"/>
  <c r="BK51" i="1"/>
  <c r="BC51" i="1"/>
  <c r="AU51" i="1"/>
  <c r="AM51" i="1"/>
  <c r="AE51" i="1"/>
  <c r="W51" i="1"/>
  <c r="O51" i="1"/>
  <c r="EA51" i="1"/>
  <c r="DS51" i="1"/>
  <c r="DK51" i="1"/>
  <c r="DC51" i="1"/>
  <c r="CU51" i="1"/>
  <c r="CM51" i="1"/>
  <c r="CE51" i="1"/>
  <c r="BW51" i="1"/>
  <c r="BO51" i="1"/>
  <c r="BG51" i="1"/>
  <c r="AY51" i="1"/>
  <c r="AQ51" i="1"/>
  <c r="AI51" i="1"/>
  <c r="AA51" i="1"/>
  <c r="S51" i="1"/>
  <c r="DE51" i="1"/>
  <c r="BY51" i="1"/>
  <c r="AS51" i="1"/>
  <c r="M51" i="1"/>
  <c r="EC51" i="1"/>
  <c r="CW51" i="1"/>
  <c r="BQ51" i="1"/>
  <c r="AK51" i="1"/>
  <c r="D52" i="1"/>
  <c r="DM51" i="1"/>
  <c r="CG51" i="1"/>
  <c r="BA51" i="1"/>
  <c r="U51" i="1"/>
  <c r="DU51" i="1"/>
  <c r="CO51" i="1"/>
  <c r="BI51" i="1"/>
  <c r="AC51" i="1"/>
  <c r="EE52" i="1" l="1"/>
  <c r="DW52" i="1"/>
  <c r="DO52" i="1"/>
  <c r="DG52" i="1"/>
  <c r="CY52" i="1"/>
  <c r="CQ52" i="1"/>
  <c r="CI52" i="1"/>
  <c r="CA52" i="1"/>
  <c r="BS52" i="1"/>
  <c r="BK52" i="1"/>
  <c r="BC52" i="1"/>
  <c r="AU52" i="1"/>
  <c r="AM52" i="1"/>
  <c r="AE52" i="1"/>
  <c r="W52" i="1"/>
  <c r="O52" i="1"/>
  <c r="D53" i="1"/>
  <c r="D54" i="1" s="1"/>
  <c r="EC52" i="1"/>
  <c r="DU52" i="1"/>
  <c r="DM52" i="1"/>
  <c r="DE52" i="1"/>
  <c r="CW52" i="1"/>
  <c r="CO52" i="1"/>
  <c r="CG52" i="1"/>
  <c r="BY52" i="1"/>
  <c r="BQ52" i="1"/>
  <c r="BI52" i="1"/>
  <c r="BA52" i="1"/>
  <c r="AS52" i="1"/>
  <c r="AK52" i="1"/>
  <c r="AC52" i="1"/>
  <c r="U52" i="1"/>
  <c r="M52" i="1"/>
  <c r="DY52" i="1"/>
  <c r="DQ52" i="1"/>
  <c r="DI52" i="1"/>
  <c r="DA52" i="1"/>
  <c r="CS52" i="1"/>
  <c r="CK52" i="1"/>
  <c r="CC52" i="1"/>
  <c r="BU52" i="1"/>
  <c r="BM52" i="1"/>
  <c r="BE52" i="1"/>
  <c r="AW52" i="1"/>
  <c r="AO52" i="1"/>
  <c r="AG52" i="1"/>
  <c r="Y52" i="1"/>
  <c r="Q52" i="1"/>
  <c r="EA52" i="1"/>
  <c r="CU52" i="1"/>
  <c r="BO52" i="1"/>
  <c r="AI52" i="1"/>
  <c r="DS52" i="1"/>
  <c r="CM52" i="1"/>
  <c r="BG52" i="1"/>
  <c r="AA52" i="1"/>
  <c r="DC52" i="1"/>
  <c r="BW52" i="1"/>
  <c r="AQ52" i="1"/>
  <c r="CE52" i="1"/>
  <c r="AY52" i="1"/>
  <c r="S52" i="1"/>
  <c r="DK52" i="1"/>
  <c r="EG51" i="1"/>
  <c r="EG52" i="1" l="1"/>
  <c r="EE54" i="1"/>
  <c r="EE53" i="1" s="1"/>
  <c r="DW54" i="1"/>
  <c r="DW53" i="1" s="1"/>
  <c r="DO54" i="1"/>
  <c r="DO53" i="1" s="1"/>
  <c r="DG54" i="1"/>
  <c r="DG53" i="1" s="1"/>
  <c r="CY54" i="1"/>
  <c r="CY53" i="1" s="1"/>
  <c r="CQ54" i="1"/>
  <c r="CQ53" i="1" s="1"/>
  <c r="CI54" i="1"/>
  <c r="CI53" i="1" s="1"/>
  <c r="CA54" i="1"/>
  <c r="CA53" i="1" s="1"/>
  <c r="BS54" i="1"/>
  <c r="BS53" i="1" s="1"/>
  <c r="BK54" i="1"/>
  <c r="BK53" i="1" s="1"/>
  <c r="BC54" i="1"/>
  <c r="BC53" i="1" s="1"/>
  <c r="AO54" i="1"/>
  <c r="AO53" i="1" s="1"/>
  <c r="AG54" i="1"/>
  <c r="AG53" i="1" s="1"/>
  <c r="Y54" i="1"/>
  <c r="Y53" i="1" s="1"/>
  <c r="Q54" i="1"/>
  <c r="D56" i="1"/>
  <c r="D57" i="1" s="1"/>
  <c r="EC54" i="1"/>
  <c r="EC53" i="1" s="1"/>
  <c r="DU54" i="1"/>
  <c r="DU53" i="1" s="1"/>
  <c r="DM54" i="1"/>
  <c r="DM53" i="1" s="1"/>
  <c r="DE54" i="1"/>
  <c r="DE53" i="1" s="1"/>
  <c r="CW54" i="1"/>
  <c r="CW53" i="1" s="1"/>
  <c r="CO54" i="1"/>
  <c r="CO53" i="1" s="1"/>
  <c r="CG54" i="1"/>
  <c r="CG53" i="1" s="1"/>
  <c r="BY54" i="1"/>
  <c r="BY53" i="1" s="1"/>
  <c r="BQ54" i="1"/>
  <c r="BQ53" i="1" s="1"/>
  <c r="BI54" i="1"/>
  <c r="BI53" i="1" s="1"/>
  <c r="BA54" i="1"/>
  <c r="BA53" i="1" s="1"/>
  <c r="AU54" i="1"/>
  <c r="AU53" i="1" s="1"/>
  <c r="AM54" i="1"/>
  <c r="AM53" i="1" s="1"/>
  <c r="AE54" i="1"/>
  <c r="AE53" i="1" s="1"/>
  <c r="W54" i="1"/>
  <c r="W53" i="1" s="1"/>
  <c r="O54" i="1"/>
  <c r="O53" i="1" s="1"/>
  <c r="DY54" i="1"/>
  <c r="DY53" i="1" s="1"/>
  <c r="DQ54" i="1"/>
  <c r="DQ53" i="1" s="1"/>
  <c r="DI54" i="1"/>
  <c r="DI53" i="1" s="1"/>
  <c r="DA54" i="1"/>
  <c r="DA53" i="1" s="1"/>
  <c r="CS54" i="1"/>
  <c r="CS53" i="1" s="1"/>
  <c r="CK54" i="1"/>
  <c r="CK53" i="1" s="1"/>
  <c r="CC54" i="1"/>
  <c r="CC53" i="1" s="1"/>
  <c r="BU54" i="1"/>
  <c r="BU53" i="1" s="1"/>
  <c r="BM54" i="1"/>
  <c r="BM53" i="1" s="1"/>
  <c r="BE54" i="1"/>
  <c r="BE53" i="1" s="1"/>
  <c r="AQ54" i="1"/>
  <c r="AQ53" i="1" s="1"/>
  <c r="AI54" i="1"/>
  <c r="AI53" i="1" s="1"/>
  <c r="AA54" i="1"/>
  <c r="AA53" i="1" s="1"/>
  <c r="S54" i="1"/>
  <c r="S53" i="1" s="1"/>
  <c r="DC54" i="1"/>
  <c r="DC53" i="1" s="1"/>
  <c r="BW54" i="1"/>
  <c r="BW53" i="1" s="1"/>
  <c r="U54" i="1"/>
  <c r="U53" i="1" s="1"/>
  <c r="EA54" i="1"/>
  <c r="EA53" i="1" s="1"/>
  <c r="CU54" i="1"/>
  <c r="CU53" i="1" s="1"/>
  <c r="BO54" i="1"/>
  <c r="BO53" i="1" s="1"/>
  <c r="AS54" i="1"/>
  <c r="AS53" i="1" s="1"/>
  <c r="M54" i="1"/>
  <c r="M53" i="1" s="1"/>
  <c r="DK54" i="1"/>
  <c r="DK53" i="1" s="1"/>
  <c r="CE54" i="1"/>
  <c r="CE53" i="1" s="1"/>
  <c r="AY54" i="1"/>
  <c r="AY53" i="1" s="1"/>
  <c r="AC54" i="1"/>
  <c r="AC53" i="1" s="1"/>
  <c r="DS54" i="1"/>
  <c r="DS53" i="1" s="1"/>
  <c r="AK54" i="1"/>
  <c r="AK53" i="1" s="1"/>
  <c r="CM54" i="1"/>
  <c r="CM53" i="1" s="1"/>
  <c r="BG54" i="1"/>
  <c r="BG53" i="1" s="1"/>
  <c r="AW54" i="1"/>
  <c r="AW53" i="1" s="1"/>
  <c r="Q53" i="1" l="1"/>
  <c r="EG54" i="1"/>
  <c r="EG53" i="1" s="1"/>
  <c r="DY57" i="1"/>
  <c r="DQ57" i="1"/>
  <c r="DI57" i="1"/>
  <c r="DA57" i="1"/>
  <c r="CS57" i="1"/>
  <c r="CK57" i="1"/>
  <c r="CC57" i="1"/>
  <c r="BU57" i="1"/>
  <c r="BM57" i="1"/>
  <c r="BE57" i="1"/>
  <c r="AW57" i="1"/>
  <c r="AO57" i="1"/>
  <c r="AG57" i="1"/>
  <c r="Y57" i="1"/>
  <c r="Q57" i="1"/>
  <c r="EE57" i="1"/>
  <c r="DW57" i="1"/>
  <c r="DO57" i="1"/>
  <c r="DG57" i="1"/>
  <c r="CY57" i="1"/>
  <c r="CQ57" i="1"/>
  <c r="CI57" i="1"/>
  <c r="CA57" i="1"/>
  <c r="BS57" i="1"/>
  <c r="BK57" i="1"/>
  <c r="BC57" i="1"/>
  <c r="AU57" i="1"/>
  <c r="AM57" i="1"/>
  <c r="AE57" i="1"/>
  <c r="W57" i="1"/>
  <c r="O57" i="1"/>
  <c r="EA57" i="1"/>
  <c r="DS57" i="1"/>
  <c r="DK57" i="1"/>
  <c r="DC57" i="1"/>
  <c r="CU57" i="1"/>
  <c r="CM57" i="1"/>
  <c r="CE57" i="1"/>
  <c r="BW57" i="1"/>
  <c r="BO57" i="1"/>
  <c r="BG57" i="1"/>
  <c r="AY57" i="1"/>
  <c r="AQ57" i="1"/>
  <c r="AI57" i="1"/>
  <c r="AA57" i="1"/>
  <c r="S57" i="1"/>
  <c r="EC57" i="1"/>
  <c r="CW57" i="1"/>
  <c r="BQ57" i="1"/>
  <c r="AK57" i="1"/>
  <c r="DU57" i="1"/>
  <c r="CO57" i="1"/>
  <c r="BI57" i="1"/>
  <c r="AC57" i="1"/>
  <c r="DE57" i="1"/>
  <c r="BY57" i="1"/>
  <c r="AS57" i="1"/>
  <c r="M57" i="1"/>
  <c r="U57" i="1"/>
  <c r="DM57" i="1"/>
  <c r="CG57" i="1"/>
  <c r="D58" i="1"/>
  <c r="BA57" i="1"/>
  <c r="EE58" i="1" l="1"/>
  <c r="DW58" i="1"/>
  <c r="DW56" i="1" s="1"/>
  <c r="DO58" i="1"/>
  <c r="DO56" i="1" s="1"/>
  <c r="DG58" i="1"/>
  <c r="CY58" i="1"/>
  <c r="CQ58" i="1"/>
  <c r="CQ56" i="1" s="1"/>
  <c r="CI58" i="1"/>
  <c r="CI56" i="1" s="1"/>
  <c r="CA58" i="1"/>
  <c r="BS58" i="1"/>
  <c r="BK58" i="1"/>
  <c r="BC58" i="1"/>
  <c r="BC56" i="1" s="1"/>
  <c r="AU58" i="1"/>
  <c r="AM58" i="1"/>
  <c r="AM56" i="1" s="1"/>
  <c r="AE58" i="1"/>
  <c r="AE56" i="1" s="1"/>
  <c r="W58" i="1"/>
  <c r="W56" i="1" s="1"/>
  <c r="O58" i="1"/>
  <c r="D59" i="1"/>
  <c r="D60" i="1" s="1"/>
  <c r="EC58" i="1"/>
  <c r="EC56" i="1" s="1"/>
  <c r="DU58" i="1"/>
  <c r="DU56" i="1" s="1"/>
  <c r="DM58" i="1"/>
  <c r="DE58" i="1"/>
  <c r="CW58" i="1"/>
  <c r="CW56" i="1" s="1"/>
  <c r="CO58" i="1"/>
  <c r="CO56" i="1" s="1"/>
  <c r="CG58" i="1"/>
  <c r="BY58" i="1"/>
  <c r="BQ58" i="1"/>
  <c r="BQ56" i="1" s="1"/>
  <c r="BI58" i="1"/>
  <c r="BI56" i="1" s="1"/>
  <c r="BA58" i="1"/>
  <c r="AS58" i="1"/>
  <c r="AK58" i="1"/>
  <c r="AK56" i="1" s="1"/>
  <c r="AC58" i="1"/>
  <c r="AC56" i="1" s="1"/>
  <c r="U58" i="1"/>
  <c r="M58" i="1"/>
  <c r="M56" i="1" s="1"/>
  <c r="DY58" i="1"/>
  <c r="DY56" i="1" s="1"/>
  <c r="DQ58" i="1"/>
  <c r="DQ56" i="1" s="1"/>
  <c r="DI58" i="1"/>
  <c r="DA58" i="1"/>
  <c r="CS58" i="1"/>
  <c r="CS56" i="1" s="1"/>
  <c r="CK58" i="1"/>
  <c r="CK56" i="1" s="1"/>
  <c r="CC58" i="1"/>
  <c r="BU58" i="1"/>
  <c r="BM58" i="1"/>
  <c r="BM56" i="1" s="1"/>
  <c r="BE58" i="1"/>
  <c r="BE56" i="1" s="1"/>
  <c r="AW58" i="1"/>
  <c r="AO58" i="1"/>
  <c r="AO56" i="1" s="1"/>
  <c r="AG58" i="1"/>
  <c r="Y58" i="1"/>
  <c r="Y56" i="1" s="1"/>
  <c r="Q58" i="1"/>
  <c r="DS58" i="1"/>
  <c r="CM58" i="1"/>
  <c r="CM56" i="1" s="1"/>
  <c r="BG58" i="1"/>
  <c r="BG56" i="1" s="1"/>
  <c r="AA58" i="1"/>
  <c r="DK58" i="1"/>
  <c r="CE58" i="1"/>
  <c r="CE56" i="1" s="1"/>
  <c r="AY58" i="1"/>
  <c r="AY56" i="1" s="1"/>
  <c r="S58" i="1"/>
  <c r="S56" i="1" s="1"/>
  <c r="EA58" i="1"/>
  <c r="CU58" i="1"/>
  <c r="CU56" i="1" s="1"/>
  <c r="BO58" i="1"/>
  <c r="BO56" i="1" s="1"/>
  <c r="AI58" i="1"/>
  <c r="DC58" i="1"/>
  <c r="DC56" i="1" s="1"/>
  <c r="BW58" i="1"/>
  <c r="AQ58" i="1"/>
  <c r="AQ56" i="1" s="1"/>
  <c r="DK56" i="1"/>
  <c r="CG56" i="1"/>
  <c r="AS56" i="1"/>
  <c r="AA56" i="1"/>
  <c r="DS56" i="1"/>
  <c r="BK56" i="1"/>
  <c r="AG56" i="1"/>
  <c r="DM56" i="1"/>
  <c r="BY56" i="1"/>
  <c r="AI56" i="1"/>
  <c r="EA56" i="1"/>
  <c r="BS56" i="1"/>
  <c r="CY56" i="1"/>
  <c r="EE56" i="1"/>
  <c r="BU56" i="1"/>
  <c r="DA56" i="1"/>
  <c r="BA56" i="1"/>
  <c r="U56" i="1"/>
  <c r="DE56" i="1"/>
  <c r="BW56" i="1"/>
  <c r="O56" i="1"/>
  <c r="AU56" i="1"/>
  <c r="CA56" i="1"/>
  <c r="DG56" i="1"/>
  <c r="EG57" i="1"/>
  <c r="Q56" i="1"/>
  <c r="AW56" i="1"/>
  <c r="CC56" i="1"/>
  <c r="DI56" i="1"/>
  <c r="EG58" i="1" l="1"/>
  <c r="EG56" i="1" s="1"/>
  <c r="EE60" i="1"/>
  <c r="DW60" i="1"/>
  <c r="DO60" i="1"/>
  <c r="DG60" i="1"/>
  <c r="CY60" i="1"/>
  <c r="CQ60" i="1"/>
  <c r="CI60" i="1"/>
  <c r="CA60" i="1"/>
  <c r="BS60" i="1"/>
  <c r="BK60" i="1"/>
  <c r="BC60" i="1"/>
  <c r="AO60" i="1"/>
  <c r="AG60" i="1"/>
  <c r="Y60" i="1"/>
  <c r="Q60" i="1"/>
  <c r="D61" i="1"/>
  <c r="EC60" i="1"/>
  <c r="DU60" i="1"/>
  <c r="DM60" i="1"/>
  <c r="DE60" i="1"/>
  <c r="CW60" i="1"/>
  <c r="CO60" i="1"/>
  <c r="CG60" i="1"/>
  <c r="BY60" i="1"/>
  <c r="BQ60" i="1"/>
  <c r="BI60" i="1"/>
  <c r="BA60" i="1"/>
  <c r="AU60" i="1"/>
  <c r="AM60" i="1"/>
  <c r="AE60" i="1"/>
  <c r="W60" i="1"/>
  <c r="O60" i="1"/>
  <c r="DY60" i="1"/>
  <c r="DQ60" i="1"/>
  <c r="DI60" i="1"/>
  <c r="DA60" i="1"/>
  <c r="CS60" i="1"/>
  <c r="CK60" i="1"/>
  <c r="CC60" i="1"/>
  <c r="BU60" i="1"/>
  <c r="BM60" i="1"/>
  <c r="BE60" i="1"/>
  <c r="AQ60" i="1"/>
  <c r="AI60" i="1"/>
  <c r="AA60" i="1"/>
  <c r="S60" i="1"/>
  <c r="EA60" i="1"/>
  <c r="CU60" i="1"/>
  <c r="BO60" i="1"/>
  <c r="AS60" i="1"/>
  <c r="M60" i="1"/>
  <c r="DS60" i="1"/>
  <c r="CM60" i="1"/>
  <c r="BG60" i="1"/>
  <c r="AK60" i="1"/>
  <c r="DC60" i="1"/>
  <c r="BW60" i="1"/>
  <c r="U60" i="1"/>
  <c r="CE60" i="1"/>
  <c r="AY60" i="1"/>
  <c r="DK60" i="1"/>
  <c r="AC60" i="1"/>
  <c r="AW60" i="1"/>
  <c r="D154" i="1" l="1"/>
  <c r="EC61" i="1"/>
  <c r="EC59" i="1" s="1"/>
  <c r="DU61" i="1"/>
  <c r="DU59" i="1" s="1"/>
  <c r="DM61" i="1"/>
  <c r="DE61" i="1"/>
  <c r="DE59" i="1" s="1"/>
  <c r="CW61" i="1"/>
  <c r="CW59" i="1" s="1"/>
  <c r="CO61" i="1"/>
  <c r="CO59" i="1" s="1"/>
  <c r="CG61" i="1"/>
  <c r="CG59" i="1" s="1"/>
  <c r="BY61" i="1"/>
  <c r="BY59" i="1" s="1"/>
  <c r="BQ61" i="1"/>
  <c r="BQ59" i="1" s="1"/>
  <c r="BI61" i="1"/>
  <c r="BI59" i="1" s="1"/>
  <c r="BA61" i="1"/>
  <c r="AS61" i="1"/>
  <c r="AS59" i="1" s="1"/>
  <c r="AK61" i="1"/>
  <c r="AC61" i="1"/>
  <c r="AC59" i="1" s="1"/>
  <c r="U61" i="1"/>
  <c r="U59" i="1" s="1"/>
  <c r="M61" i="1"/>
  <c r="EA61" i="1"/>
  <c r="EA59" i="1" s="1"/>
  <c r="DS61" i="1"/>
  <c r="DS59" i="1" s="1"/>
  <c r="DK61" i="1"/>
  <c r="DK59" i="1" s="1"/>
  <c r="DC61" i="1"/>
  <c r="DC59" i="1" s="1"/>
  <c r="CU61" i="1"/>
  <c r="CU59" i="1" s="1"/>
  <c r="CM61" i="1"/>
  <c r="CM59" i="1" s="1"/>
  <c r="CE61" i="1"/>
  <c r="BW61" i="1"/>
  <c r="BW59" i="1" s="1"/>
  <c r="BO61" i="1"/>
  <c r="BO59" i="1" s="1"/>
  <c r="BG61" i="1"/>
  <c r="BG59" i="1" s="1"/>
  <c r="AY61" i="1"/>
  <c r="AY59" i="1" s="1"/>
  <c r="AQ61" i="1"/>
  <c r="AI61" i="1"/>
  <c r="AI59" i="1" s="1"/>
  <c r="AA61" i="1"/>
  <c r="AA59" i="1" s="1"/>
  <c r="S61" i="1"/>
  <c r="S59" i="1" s="1"/>
  <c r="EE61" i="1"/>
  <c r="EE59" i="1" s="1"/>
  <c r="DW61" i="1"/>
  <c r="DW59" i="1" s="1"/>
  <c r="DO61" i="1"/>
  <c r="DO59" i="1" s="1"/>
  <c r="DG61" i="1"/>
  <c r="DG59" i="1" s="1"/>
  <c r="CY61" i="1"/>
  <c r="CY59" i="1" s="1"/>
  <c r="CQ61" i="1"/>
  <c r="CQ59" i="1" s="1"/>
  <c r="CI61" i="1"/>
  <c r="CI59" i="1" s="1"/>
  <c r="CA61" i="1"/>
  <c r="BS61" i="1"/>
  <c r="BS59" i="1" s="1"/>
  <c r="BK61" i="1"/>
  <c r="BK59" i="1" s="1"/>
  <c r="BC61" i="1"/>
  <c r="BC59" i="1" s="1"/>
  <c r="AU61" i="1"/>
  <c r="AU59" i="1" s="1"/>
  <c r="AM61" i="1"/>
  <c r="AM59" i="1" s="1"/>
  <c r="AE61" i="1"/>
  <c r="AE59" i="1" s="1"/>
  <c r="W61" i="1"/>
  <c r="W59" i="1" s="1"/>
  <c r="O61" i="1"/>
  <c r="O59" i="1" s="1"/>
  <c r="DY61" i="1"/>
  <c r="DY59" i="1" s="1"/>
  <c r="CS61" i="1"/>
  <c r="CS59" i="1" s="1"/>
  <c r="BM61" i="1"/>
  <c r="BM59" i="1" s="1"/>
  <c r="AG61" i="1"/>
  <c r="AG59" i="1" s="1"/>
  <c r="DQ61" i="1"/>
  <c r="DQ59" i="1" s="1"/>
  <c r="CK61" i="1"/>
  <c r="CK59" i="1" s="1"/>
  <c r="BE61" i="1"/>
  <c r="BE59" i="1" s="1"/>
  <c r="Y61" i="1"/>
  <c r="Y59" i="1" s="1"/>
  <c r="DA61" i="1"/>
  <c r="DA59" i="1" s="1"/>
  <c r="BU61" i="1"/>
  <c r="BU59" i="1" s="1"/>
  <c r="AO61" i="1"/>
  <c r="AO59" i="1" s="1"/>
  <c r="CC61" i="1"/>
  <c r="CC59" i="1" s="1"/>
  <c r="AW61" i="1"/>
  <c r="AW59" i="1" s="1"/>
  <c r="Q61" i="1"/>
  <c r="Q59" i="1" s="1"/>
  <c r="DI61" i="1"/>
  <c r="DI59" i="1" s="1"/>
  <c r="CA59" i="1"/>
  <c r="CE59" i="1"/>
  <c r="AK59" i="1"/>
  <c r="M59" i="1"/>
  <c r="AQ59" i="1"/>
  <c r="BA59" i="1"/>
  <c r="DM59" i="1"/>
  <c r="EG60" i="1"/>
  <c r="EG61" i="1" l="1"/>
  <c r="EG59" i="1" s="1"/>
  <c r="DY154" i="1"/>
  <c r="DQ154" i="1"/>
  <c r="DI154" i="1"/>
  <c r="DA154" i="1"/>
  <c r="CS154" i="1"/>
  <c r="CK154" i="1"/>
  <c r="CC154" i="1"/>
  <c r="BU154" i="1"/>
  <c r="BM154" i="1"/>
  <c r="BE154" i="1"/>
  <c r="AW154" i="1"/>
  <c r="AO154" i="1"/>
  <c r="AG154" i="1"/>
  <c r="Y154" i="1"/>
  <c r="Q154" i="1"/>
  <c r="EE154" i="1"/>
  <c r="DW154" i="1"/>
  <c r="DO154" i="1"/>
  <c r="DG154" i="1"/>
  <c r="CY154" i="1"/>
  <c r="CQ154" i="1"/>
  <c r="CI154" i="1"/>
  <c r="CA154" i="1"/>
  <c r="BS154" i="1"/>
  <c r="BK154" i="1"/>
  <c r="BC154" i="1"/>
  <c r="AU154" i="1"/>
  <c r="AM154" i="1"/>
  <c r="AE154" i="1"/>
  <c r="W154" i="1"/>
  <c r="O154" i="1"/>
  <c r="EA154" i="1"/>
  <c r="DS154" i="1"/>
  <c r="DK154" i="1"/>
  <c r="DC154" i="1"/>
  <c r="CU154" i="1"/>
  <c r="CM154" i="1"/>
  <c r="CE154" i="1"/>
  <c r="BW154" i="1"/>
  <c r="BO154" i="1"/>
  <c r="BG154" i="1"/>
  <c r="AY154" i="1"/>
  <c r="AQ154" i="1"/>
  <c r="AI154" i="1"/>
  <c r="AA154" i="1"/>
  <c r="S154" i="1"/>
  <c r="DM154" i="1"/>
  <c r="CG154" i="1"/>
  <c r="BA154" i="1"/>
  <c r="U154" i="1"/>
  <c r="DE154" i="1"/>
  <c r="BY154" i="1"/>
  <c r="AS154" i="1"/>
  <c r="M154" i="1"/>
  <c r="DU154" i="1"/>
  <c r="CO154" i="1"/>
  <c r="BI154" i="1"/>
  <c r="AC154" i="1"/>
  <c r="EC154" i="1"/>
  <c r="CW154" i="1"/>
  <c r="AK154" i="1"/>
  <c r="BQ154" i="1"/>
  <c r="D62" i="1"/>
  <c r="D63" i="1" s="1"/>
  <c r="D64" i="1" l="1"/>
  <c r="EC63" i="1"/>
  <c r="DU63" i="1"/>
  <c r="DM63" i="1"/>
  <c r="DE63" i="1"/>
  <c r="CW63" i="1"/>
  <c r="CO63" i="1"/>
  <c r="CG63" i="1"/>
  <c r="BY63" i="1"/>
  <c r="BQ63" i="1"/>
  <c r="BI63" i="1"/>
  <c r="BA63" i="1"/>
  <c r="AU63" i="1"/>
  <c r="AM63" i="1"/>
  <c r="AE63" i="1"/>
  <c r="W63" i="1"/>
  <c r="O63" i="1"/>
  <c r="EA63" i="1"/>
  <c r="DS63" i="1"/>
  <c r="DK63" i="1"/>
  <c r="DC63" i="1"/>
  <c r="CU63" i="1"/>
  <c r="CM63" i="1"/>
  <c r="CE63" i="1"/>
  <c r="BW63" i="1"/>
  <c r="BO63" i="1"/>
  <c r="BG63" i="1"/>
  <c r="AY63" i="1"/>
  <c r="AS63" i="1"/>
  <c r="AK63" i="1"/>
  <c r="AC63" i="1"/>
  <c r="U63" i="1"/>
  <c r="M63" i="1"/>
  <c r="EE63" i="1"/>
  <c r="DW63" i="1"/>
  <c r="DO63" i="1"/>
  <c r="DG63" i="1"/>
  <c r="CY63" i="1"/>
  <c r="CQ63" i="1"/>
  <c r="CI63" i="1"/>
  <c r="CA63" i="1"/>
  <c r="BS63" i="1"/>
  <c r="BK63" i="1"/>
  <c r="BC63" i="1"/>
  <c r="AO63" i="1"/>
  <c r="AG63" i="1"/>
  <c r="Y63" i="1"/>
  <c r="Q63" i="1"/>
  <c r="DY63" i="1"/>
  <c r="CS63" i="1"/>
  <c r="BM63" i="1"/>
  <c r="AQ63" i="1"/>
  <c r="DQ63" i="1"/>
  <c r="CK63" i="1"/>
  <c r="BE63" i="1"/>
  <c r="AI63" i="1"/>
  <c r="DA63" i="1"/>
  <c r="BU63" i="1"/>
  <c r="S63" i="1"/>
  <c r="CC63" i="1"/>
  <c r="AW63" i="1"/>
  <c r="DI63" i="1"/>
  <c r="AA63" i="1"/>
  <c r="EG154" i="1"/>
  <c r="EA64" i="1" l="1"/>
  <c r="DS64" i="1"/>
  <c r="DK64" i="1"/>
  <c r="DC64" i="1"/>
  <c r="DC62" i="1" s="1"/>
  <c r="CU64" i="1"/>
  <c r="CM64" i="1"/>
  <c r="CE64" i="1"/>
  <c r="CE62" i="1" s="1"/>
  <c r="BW64" i="1"/>
  <c r="BW62" i="1" s="1"/>
  <c r="BO64" i="1"/>
  <c r="BG64" i="1"/>
  <c r="AY64" i="1"/>
  <c r="AY62" i="1" s="1"/>
  <c r="AQ64" i="1"/>
  <c r="AI64" i="1"/>
  <c r="AA64" i="1"/>
  <c r="S64" i="1"/>
  <c r="S62" i="1" s="1"/>
  <c r="DY64" i="1"/>
  <c r="DY62" i="1" s="1"/>
  <c r="DQ64" i="1"/>
  <c r="DQ62" i="1" s="1"/>
  <c r="DI64" i="1"/>
  <c r="DA64" i="1"/>
  <c r="DA62" i="1" s="1"/>
  <c r="CS64" i="1"/>
  <c r="CK64" i="1"/>
  <c r="CC64" i="1"/>
  <c r="BU64" i="1"/>
  <c r="BU62" i="1" s="1"/>
  <c r="BM64" i="1"/>
  <c r="BE64" i="1"/>
  <c r="AW64" i="1"/>
  <c r="AW62" i="1" s="1"/>
  <c r="AO64" i="1"/>
  <c r="AO62" i="1" s="1"/>
  <c r="AG64" i="1"/>
  <c r="Y64" i="1"/>
  <c r="Q64" i="1"/>
  <c r="D65" i="1"/>
  <c r="D66" i="1" s="1"/>
  <c r="EC64" i="1"/>
  <c r="DU64" i="1"/>
  <c r="DM64" i="1"/>
  <c r="DE64" i="1"/>
  <c r="DE62" i="1" s="1"/>
  <c r="CW64" i="1"/>
  <c r="CO64" i="1"/>
  <c r="CG64" i="1"/>
  <c r="BY64" i="1"/>
  <c r="BY62" i="1" s="1"/>
  <c r="BQ64" i="1"/>
  <c r="BI64" i="1"/>
  <c r="BA64" i="1"/>
  <c r="AS64" i="1"/>
  <c r="AS62" i="1" s="1"/>
  <c r="AK64" i="1"/>
  <c r="AK62" i="1" s="1"/>
  <c r="AC64" i="1"/>
  <c r="U64" i="1"/>
  <c r="M64" i="1"/>
  <c r="M62" i="1" s="1"/>
  <c r="DW64" i="1"/>
  <c r="CQ64" i="1"/>
  <c r="BK64" i="1"/>
  <c r="AE64" i="1"/>
  <c r="AE62" i="1" s="1"/>
  <c r="DO64" i="1"/>
  <c r="CI64" i="1"/>
  <c r="BC64" i="1"/>
  <c r="W64" i="1"/>
  <c r="W62" i="1" s="1"/>
  <c r="EE64" i="1"/>
  <c r="CY64" i="1"/>
  <c r="BS64" i="1"/>
  <c r="AM64" i="1"/>
  <c r="AM62" i="1" s="1"/>
  <c r="AU64" i="1"/>
  <c r="AU62" i="1" s="1"/>
  <c r="O64" i="1"/>
  <c r="O62" i="1" s="1"/>
  <c r="DG64" i="1"/>
  <c r="DG62" i="1" s="1"/>
  <c r="CA64" i="1"/>
  <c r="CA62" i="1" s="1"/>
  <c r="CC62" i="1"/>
  <c r="AI62" i="1"/>
  <c r="AQ62" i="1"/>
  <c r="EG63" i="1"/>
  <c r="Q62" i="1"/>
  <c r="BC62" i="1"/>
  <c r="CI62" i="1"/>
  <c r="DO62" i="1"/>
  <c r="U62" i="1"/>
  <c r="DK62" i="1"/>
  <c r="BA62" i="1"/>
  <c r="CG62" i="1"/>
  <c r="DM62" i="1"/>
  <c r="AA62" i="1"/>
  <c r="BE62" i="1"/>
  <c r="BM62" i="1"/>
  <c r="Y62" i="1"/>
  <c r="BK62" i="1"/>
  <c r="CQ62" i="1"/>
  <c r="DW62" i="1"/>
  <c r="AC62" i="1"/>
  <c r="BG62" i="1"/>
  <c r="CM62" i="1"/>
  <c r="DS62" i="1"/>
  <c r="BI62" i="1"/>
  <c r="CO62" i="1"/>
  <c r="DU62" i="1"/>
  <c r="DI62" i="1"/>
  <c r="CK62" i="1"/>
  <c r="CS62" i="1"/>
  <c r="AG62" i="1"/>
  <c r="BS62" i="1"/>
  <c r="CY62" i="1"/>
  <c r="EE62" i="1"/>
  <c r="BO62" i="1"/>
  <c r="CU62" i="1"/>
  <c r="EA62" i="1"/>
  <c r="BQ62" i="1"/>
  <c r="CW62" i="1"/>
  <c r="EC62" i="1"/>
  <c r="D67" i="1" l="1"/>
  <c r="D68" i="1" s="1"/>
  <c r="EC66" i="1"/>
  <c r="EC65" i="1" s="1"/>
  <c r="DU66" i="1"/>
  <c r="DU65" i="1" s="1"/>
  <c r="DM66" i="1"/>
  <c r="DM65" i="1" s="1"/>
  <c r="DE66" i="1"/>
  <c r="DE65" i="1" s="1"/>
  <c r="CW66" i="1"/>
  <c r="CW65" i="1" s="1"/>
  <c r="CO66" i="1"/>
  <c r="CO65" i="1" s="1"/>
  <c r="CG66" i="1"/>
  <c r="CG65" i="1" s="1"/>
  <c r="BY66" i="1"/>
  <c r="BY65" i="1" s="1"/>
  <c r="BQ66" i="1"/>
  <c r="BQ65" i="1" s="1"/>
  <c r="BI66" i="1"/>
  <c r="BI65" i="1" s="1"/>
  <c r="BA66" i="1"/>
  <c r="BA65" i="1" s="1"/>
  <c r="AS66" i="1"/>
  <c r="AS65" i="1" s="1"/>
  <c r="AK66" i="1"/>
  <c r="AK65" i="1" s="1"/>
  <c r="AC66" i="1"/>
  <c r="AC65" i="1" s="1"/>
  <c r="U66" i="1"/>
  <c r="U65" i="1" s="1"/>
  <c r="M66" i="1"/>
  <c r="M65" i="1" s="1"/>
  <c r="EA66" i="1"/>
  <c r="EA65" i="1" s="1"/>
  <c r="DS66" i="1"/>
  <c r="DS65" i="1" s="1"/>
  <c r="DK66" i="1"/>
  <c r="DK65" i="1" s="1"/>
  <c r="DC66" i="1"/>
  <c r="DC65" i="1" s="1"/>
  <c r="CU66" i="1"/>
  <c r="CU65" i="1" s="1"/>
  <c r="CM66" i="1"/>
  <c r="CM65" i="1" s="1"/>
  <c r="CE66" i="1"/>
  <c r="CE65" i="1" s="1"/>
  <c r="BW66" i="1"/>
  <c r="BW65" i="1" s="1"/>
  <c r="BO66" i="1"/>
  <c r="BO65" i="1" s="1"/>
  <c r="BG66" i="1"/>
  <c r="BG65" i="1" s="1"/>
  <c r="AY66" i="1"/>
  <c r="AY65" i="1" s="1"/>
  <c r="AQ66" i="1"/>
  <c r="AQ65" i="1" s="1"/>
  <c r="AI66" i="1"/>
  <c r="AI65" i="1" s="1"/>
  <c r="AA66" i="1"/>
  <c r="AA65" i="1" s="1"/>
  <c r="S66" i="1"/>
  <c r="S65" i="1" s="1"/>
  <c r="EE66" i="1"/>
  <c r="EE65" i="1" s="1"/>
  <c r="DW66" i="1"/>
  <c r="DW65" i="1" s="1"/>
  <c r="DO66" i="1"/>
  <c r="DO65" i="1" s="1"/>
  <c r="DG66" i="1"/>
  <c r="DG65" i="1" s="1"/>
  <c r="CY66" i="1"/>
  <c r="CY65" i="1" s="1"/>
  <c r="CQ66" i="1"/>
  <c r="CQ65" i="1" s="1"/>
  <c r="CI66" i="1"/>
  <c r="CI65" i="1" s="1"/>
  <c r="CA66" i="1"/>
  <c r="CA65" i="1" s="1"/>
  <c r="BS66" i="1"/>
  <c r="BS65" i="1" s="1"/>
  <c r="BK66" i="1"/>
  <c r="BK65" i="1" s="1"/>
  <c r="BC66" i="1"/>
  <c r="BC65" i="1" s="1"/>
  <c r="AU66" i="1"/>
  <c r="AU65" i="1" s="1"/>
  <c r="AM66" i="1"/>
  <c r="AM65" i="1" s="1"/>
  <c r="AE66" i="1"/>
  <c r="AE65" i="1" s="1"/>
  <c r="W66" i="1"/>
  <c r="W65" i="1" s="1"/>
  <c r="O66" i="1"/>
  <c r="O65" i="1" s="1"/>
  <c r="DQ66" i="1"/>
  <c r="DQ65" i="1" s="1"/>
  <c r="CK66" i="1"/>
  <c r="CK65" i="1" s="1"/>
  <c r="BE66" i="1"/>
  <c r="BE65" i="1" s="1"/>
  <c r="Y66" i="1"/>
  <c r="Y65" i="1" s="1"/>
  <c r="DI66" i="1"/>
  <c r="DI65" i="1" s="1"/>
  <c r="CC66" i="1"/>
  <c r="CC65" i="1" s="1"/>
  <c r="AW66" i="1"/>
  <c r="AW65" i="1" s="1"/>
  <c r="Q66" i="1"/>
  <c r="DY66" i="1"/>
  <c r="DY65" i="1" s="1"/>
  <c r="CS66" i="1"/>
  <c r="CS65" i="1" s="1"/>
  <c r="BM66" i="1"/>
  <c r="BM65" i="1" s="1"/>
  <c r="AG66" i="1"/>
  <c r="AG65" i="1" s="1"/>
  <c r="AO66" i="1"/>
  <c r="AO65" i="1" s="1"/>
  <c r="DA66" i="1"/>
  <c r="DA65" i="1" s="1"/>
  <c r="BU66" i="1"/>
  <c r="BU65" i="1" s="1"/>
  <c r="EG64" i="1"/>
  <c r="EG62" i="1" s="1"/>
  <c r="EE68" i="1" l="1"/>
  <c r="DW68" i="1"/>
  <c r="DO68" i="1"/>
  <c r="DG68" i="1"/>
  <c r="CY68" i="1"/>
  <c r="CQ68" i="1"/>
  <c r="CI68" i="1"/>
  <c r="CA68" i="1"/>
  <c r="BS68" i="1"/>
  <c r="BK68" i="1"/>
  <c r="BC68" i="1"/>
  <c r="AU68" i="1"/>
  <c r="AM68" i="1"/>
  <c r="AE68" i="1"/>
  <c r="W68" i="1"/>
  <c r="O68" i="1"/>
  <c r="D69" i="1"/>
  <c r="EC68" i="1"/>
  <c r="DU68" i="1"/>
  <c r="DM68" i="1"/>
  <c r="DE68" i="1"/>
  <c r="CW68" i="1"/>
  <c r="CO68" i="1"/>
  <c r="CG68" i="1"/>
  <c r="BY68" i="1"/>
  <c r="BQ68" i="1"/>
  <c r="BI68" i="1"/>
  <c r="BA68" i="1"/>
  <c r="AS68" i="1"/>
  <c r="AK68" i="1"/>
  <c r="AC68" i="1"/>
  <c r="U68" i="1"/>
  <c r="M68" i="1"/>
  <c r="DY68" i="1"/>
  <c r="DQ68" i="1"/>
  <c r="DI68" i="1"/>
  <c r="DA68" i="1"/>
  <c r="CS68" i="1"/>
  <c r="CK68" i="1"/>
  <c r="CC68" i="1"/>
  <c r="BU68" i="1"/>
  <c r="BM68" i="1"/>
  <c r="BE68" i="1"/>
  <c r="AW68" i="1"/>
  <c r="AO68" i="1"/>
  <c r="AG68" i="1"/>
  <c r="Y68" i="1"/>
  <c r="Q68" i="1"/>
  <c r="EA68" i="1"/>
  <c r="CU68" i="1"/>
  <c r="BO68" i="1"/>
  <c r="AI68" i="1"/>
  <c r="DS68" i="1"/>
  <c r="CM68" i="1"/>
  <c r="BG68" i="1"/>
  <c r="AA68" i="1"/>
  <c r="DC68" i="1"/>
  <c r="BW68" i="1"/>
  <c r="AQ68" i="1"/>
  <c r="CE68" i="1"/>
  <c r="AY68" i="1"/>
  <c r="S68" i="1"/>
  <c r="DK68" i="1"/>
  <c r="EG66" i="1"/>
  <c r="EG65" i="1" s="1"/>
  <c r="Q65" i="1"/>
  <c r="EG68" i="1" l="1"/>
  <c r="D70" i="1"/>
  <c r="EC69" i="1"/>
  <c r="DU69" i="1"/>
  <c r="DM69" i="1"/>
  <c r="DE69" i="1"/>
  <c r="CW69" i="1"/>
  <c r="CO69" i="1"/>
  <c r="CG69" i="1"/>
  <c r="BY69" i="1"/>
  <c r="BQ69" i="1"/>
  <c r="BI69" i="1"/>
  <c r="BA69" i="1"/>
  <c r="AS69" i="1"/>
  <c r="AK69" i="1"/>
  <c r="AC69" i="1"/>
  <c r="U69" i="1"/>
  <c r="M69" i="1"/>
  <c r="EA69" i="1"/>
  <c r="DS69" i="1"/>
  <c r="DK69" i="1"/>
  <c r="DC69" i="1"/>
  <c r="CU69" i="1"/>
  <c r="CM69" i="1"/>
  <c r="CE69" i="1"/>
  <c r="BW69" i="1"/>
  <c r="BO69" i="1"/>
  <c r="BG69" i="1"/>
  <c r="AY69" i="1"/>
  <c r="AQ69" i="1"/>
  <c r="AI69" i="1"/>
  <c r="AA69" i="1"/>
  <c r="S69" i="1"/>
  <c r="EE69" i="1"/>
  <c r="DW69" i="1"/>
  <c r="DO69" i="1"/>
  <c r="DG69" i="1"/>
  <c r="CY69" i="1"/>
  <c r="CQ69" i="1"/>
  <c r="CI69" i="1"/>
  <c r="CA69" i="1"/>
  <c r="BS69" i="1"/>
  <c r="BK69" i="1"/>
  <c r="BC69" i="1"/>
  <c r="AU69" i="1"/>
  <c r="AM69" i="1"/>
  <c r="AE69" i="1"/>
  <c r="W69" i="1"/>
  <c r="O69" i="1"/>
  <c r="DQ69" i="1"/>
  <c r="CK69" i="1"/>
  <c r="BE69" i="1"/>
  <c r="Y69" i="1"/>
  <c r="DI69" i="1"/>
  <c r="CC69" i="1"/>
  <c r="AW69" i="1"/>
  <c r="Q69" i="1"/>
  <c r="DY69" i="1"/>
  <c r="CS69" i="1"/>
  <c r="BM69" i="1"/>
  <c r="AG69" i="1"/>
  <c r="AO69" i="1"/>
  <c r="DA69" i="1"/>
  <c r="BU69" i="1"/>
  <c r="EA70" i="1" l="1"/>
  <c r="DS70" i="1"/>
  <c r="DK70" i="1"/>
  <c r="DC70" i="1"/>
  <c r="CU70" i="1"/>
  <c r="CM70" i="1"/>
  <c r="CE70" i="1"/>
  <c r="BW70" i="1"/>
  <c r="BO70" i="1"/>
  <c r="BG70" i="1"/>
  <c r="AY70" i="1"/>
  <c r="AQ70" i="1"/>
  <c r="AI70" i="1"/>
  <c r="AA70" i="1"/>
  <c r="S70" i="1"/>
  <c r="DY70" i="1"/>
  <c r="DQ70" i="1"/>
  <c r="DI70" i="1"/>
  <c r="DA70" i="1"/>
  <c r="CS70" i="1"/>
  <c r="CK70" i="1"/>
  <c r="CC70" i="1"/>
  <c r="BU70" i="1"/>
  <c r="BM70" i="1"/>
  <c r="BE70" i="1"/>
  <c r="AW70" i="1"/>
  <c r="AO70" i="1"/>
  <c r="AG70" i="1"/>
  <c r="Y70" i="1"/>
  <c r="Q70" i="1"/>
  <c r="D71" i="1"/>
  <c r="EC70" i="1"/>
  <c r="DU70" i="1"/>
  <c r="DM70" i="1"/>
  <c r="DE70" i="1"/>
  <c r="CW70" i="1"/>
  <c r="CO70" i="1"/>
  <c r="CG70" i="1"/>
  <c r="BY70" i="1"/>
  <c r="BQ70" i="1"/>
  <c r="BI70" i="1"/>
  <c r="BA70" i="1"/>
  <c r="AS70" i="1"/>
  <c r="AK70" i="1"/>
  <c r="AC70" i="1"/>
  <c r="U70" i="1"/>
  <c r="M70" i="1"/>
  <c r="DO70" i="1"/>
  <c r="CI70" i="1"/>
  <c r="BC70" i="1"/>
  <c r="W70" i="1"/>
  <c r="DG70" i="1"/>
  <c r="CA70" i="1"/>
  <c r="AU70" i="1"/>
  <c r="O70" i="1"/>
  <c r="DW70" i="1"/>
  <c r="CQ70" i="1"/>
  <c r="BK70" i="1"/>
  <c r="AE70" i="1"/>
  <c r="AM70" i="1"/>
  <c r="EE70" i="1"/>
  <c r="CY70" i="1"/>
  <c r="BS70" i="1"/>
  <c r="EG69" i="1"/>
  <c r="DY71" i="1" l="1"/>
  <c r="DY67" i="1" s="1"/>
  <c r="DQ71" i="1"/>
  <c r="DQ67" i="1" s="1"/>
  <c r="DI71" i="1"/>
  <c r="DI67" i="1" s="1"/>
  <c r="DA71" i="1"/>
  <c r="DA67" i="1" s="1"/>
  <c r="CS71" i="1"/>
  <c r="CS67" i="1" s="1"/>
  <c r="CK71" i="1"/>
  <c r="CK67" i="1" s="1"/>
  <c r="CC71" i="1"/>
  <c r="CC67" i="1" s="1"/>
  <c r="BU71" i="1"/>
  <c r="BU67" i="1" s="1"/>
  <c r="BM71" i="1"/>
  <c r="BM67" i="1" s="1"/>
  <c r="BE71" i="1"/>
  <c r="BE67" i="1" s="1"/>
  <c r="AW71" i="1"/>
  <c r="AW67" i="1" s="1"/>
  <c r="AO71" i="1"/>
  <c r="AO67" i="1" s="1"/>
  <c r="AG71" i="1"/>
  <c r="AG67" i="1" s="1"/>
  <c r="Y71" i="1"/>
  <c r="Y67" i="1" s="1"/>
  <c r="Q71" i="1"/>
  <c r="Q67" i="1" s="1"/>
  <c r="EE71" i="1"/>
  <c r="DW71" i="1"/>
  <c r="DW67" i="1" s="1"/>
  <c r="DO71" i="1"/>
  <c r="DO67" i="1" s="1"/>
  <c r="DG71" i="1"/>
  <c r="DG67" i="1" s="1"/>
  <c r="CY71" i="1"/>
  <c r="CQ71" i="1"/>
  <c r="CQ67" i="1" s="1"/>
  <c r="CI71" i="1"/>
  <c r="CI67" i="1" s="1"/>
  <c r="CA71" i="1"/>
  <c r="CA67" i="1" s="1"/>
  <c r="BS71" i="1"/>
  <c r="BS67" i="1" s="1"/>
  <c r="BK71" i="1"/>
  <c r="BK67" i="1" s="1"/>
  <c r="BC71" i="1"/>
  <c r="BC67" i="1" s="1"/>
  <c r="AU71" i="1"/>
  <c r="AU67" i="1" s="1"/>
  <c r="AM71" i="1"/>
  <c r="AE71" i="1"/>
  <c r="AE67" i="1" s="1"/>
  <c r="W71" i="1"/>
  <c r="W67" i="1" s="1"/>
  <c r="O71" i="1"/>
  <c r="O67" i="1" s="1"/>
  <c r="EA71" i="1"/>
  <c r="EA67" i="1" s="1"/>
  <c r="DS71" i="1"/>
  <c r="DS67" i="1" s="1"/>
  <c r="DK71" i="1"/>
  <c r="DK67" i="1" s="1"/>
  <c r="DC71" i="1"/>
  <c r="DC67" i="1" s="1"/>
  <c r="CU71" i="1"/>
  <c r="CU67" i="1" s="1"/>
  <c r="CM71" i="1"/>
  <c r="CM67" i="1" s="1"/>
  <c r="CE71" i="1"/>
  <c r="CE67" i="1" s="1"/>
  <c r="BW71" i="1"/>
  <c r="BW67" i="1" s="1"/>
  <c r="BO71" i="1"/>
  <c r="BO67" i="1" s="1"/>
  <c r="BG71" i="1"/>
  <c r="BG67" i="1" s="1"/>
  <c r="AY71" i="1"/>
  <c r="AY67" i="1" s="1"/>
  <c r="AQ71" i="1"/>
  <c r="AQ67" i="1" s="1"/>
  <c r="AI71" i="1"/>
  <c r="AI67" i="1" s="1"/>
  <c r="AA71" i="1"/>
  <c r="AA67" i="1" s="1"/>
  <c r="S71" i="1"/>
  <c r="S67" i="1" s="1"/>
  <c r="DE71" i="1"/>
  <c r="DE67" i="1" s="1"/>
  <c r="BY71" i="1"/>
  <c r="BY67" i="1" s="1"/>
  <c r="AS71" i="1"/>
  <c r="AS67" i="1" s="1"/>
  <c r="M71" i="1"/>
  <c r="M67" i="1" s="1"/>
  <c r="EC71" i="1"/>
  <c r="EC67" i="1" s="1"/>
  <c r="CW71" i="1"/>
  <c r="CW67" i="1" s="1"/>
  <c r="BQ71" i="1"/>
  <c r="BQ67" i="1" s="1"/>
  <c r="AK71" i="1"/>
  <c r="AK67" i="1" s="1"/>
  <c r="D72" i="1"/>
  <c r="D73" i="1" s="1"/>
  <c r="DM71" i="1"/>
  <c r="DM67" i="1" s="1"/>
  <c r="CG71" i="1"/>
  <c r="CG67" i="1" s="1"/>
  <c r="BA71" i="1"/>
  <c r="BA67" i="1" s="1"/>
  <c r="U71" i="1"/>
  <c r="U67" i="1" s="1"/>
  <c r="DU71" i="1"/>
  <c r="DU67" i="1" s="1"/>
  <c r="CO71" i="1"/>
  <c r="CO67" i="1" s="1"/>
  <c r="BI71" i="1"/>
  <c r="BI67" i="1" s="1"/>
  <c r="AC71" i="1"/>
  <c r="AC67" i="1" s="1"/>
  <c r="CY67" i="1"/>
  <c r="EG70" i="1"/>
  <c r="EE67" i="1"/>
  <c r="AM67" i="1"/>
  <c r="EA73" i="1" l="1"/>
  <c r="DS73" i="1"/>
  <c r="DK73" i="1"/>
  <c r="DC73" i="1"/>
  <c r="CU73" i="1"/>
  <c r="CM73" i="1"/>
  <c r="CE73" i="1"/>
  <c r="BW73" i="1"/>
  <c r="BO73" i="1"/>
  <c r="BG73" i="1"/>
  <c r="AY73" i="1"/>
  <c r="AQ73" i="1"/>
  <c r="AI73" i="1"/>
  <c r="AA73" i="1"/>
  <c r="S73" i="1"/>
  <c r="DY73" i="1"/>
  <c r="DQ73" i="1"/>
  <c r="DI73" i="1"/>
  <c r="DA73" i="1"/>
  <c r="CS73" i="1"/>
  <c r="CK73" i="1"/>
  <c r="CC73" i="1"/>
  <c r="BU73" i="1"/>
  <c r="BM73" i="1"/>
  <c r="BE73" i="1"/>
  <c r="AW73" i="1"/>
  <c r="AO73" i="1"/>
  <c r="AG73" i="1"/>
  <c r="Y73" i="1"/>
  <c r="Q73" i="1"/>
  <c r="D74" i="1"/>
  <c r="EC73" i="1"/>
  <c r="DU73" i="1"/>
  <c r="DM73" i="1"/>
  <c r="DE73" i="1"/>
  <c r="CW73" i="1"/>
  <c r="CO73" i="1"/>
  <c r="CG73" i="1"/>
  <c r="BY73" i="1"/>
  <c r="BQ73" i="1"/>
  <c r="BI73" i="1"/>
  <c r="BA73" i="1"/>
  <c r="AS73" i="1"/>
  <c r="AK73" i="1"/>
  <c r="AC73" i="1"/>
  <c r="U73" i="1"/>
  <c r="M73" i="1"/>
  <c r="DG73" i="1"/>
  <c r="CA73" i="1"/>
  <c r="AU73" i="1"/>
  <c r="O73" i="1"/>
  <c r="EE73" i="1"/>
  <c r="CY73" i="1"/>
  <c r="BS73" i="1"/>
  <c r="AM73" i="1"/>
  <c r="DO73" i="1"/>
  <c r="CI73" i="1"/>
  <c r="BC73" i="1"/>
  <c r="W73" i="1"/>
  <c r="DW73" i="1"/>
  <c r="CQ73" i="1"/>
  <c r="BK73" i="1"/>
  <c r="AE73" i="1"/>
  <c r="EG71" i="1"/>
  <c r="EG67" i="1" s="1"/>
  <c r="DY74" i="1" l="1"/>
  <c r="DQ74" i="1"/>
  <c r="DI74" i="1"/>
  <c r="DA74" i="1"/>
  <c r="CS74" i="1"/>
  <c r="CK74" i="1"/>
  <c r="CC74" i="1"/>
  <c r="BU74" i="1"/>
  <c r="BM74" i="1"/>
  <c r="BE74" i="1"/>
  <c r="AW74" i="1"/>
  <c r="AO74" i="1"/>
  <c r="AG74" i="1"/>
  <c r="Y74" i="1"/>
  <c r="Q74" i="1"/>
  <c r="EE74" i="1"/>
  <c r="DW74" i="1"/>
  <c r="DO74" i="1"/>
  <c r="DG74" i="1"/>
  <c r="CY74" i="1"/>
  <c r="CQ74" i="1"/>
  <c r="CI74" i="1"/>
  <c r="CA74" i="1"/>
  <c r="BS74" i="1"/>
  <c r="BK74" i="1"/>
  <c r="BC74" i="1"/>
  <c r="AU74" i="1"/>
  <c r="AM74" i="1"/>
  <c r="AE74" i="1"/>
  <c r="W74" i="1"/>
  <c r="O74" i="1"/>
  <c r="EA74" i="1"/>
  <c r="DS74" i="1"/>
  <c r="DK74" i="1"/>
  <c r="DC74" i="1"/>
  <c r="CU74" i="1"/>
  <c r="CM74" i="1"/>
  <c r="CE74" i="1"/>
  <c r="BW74" i="1"/>
  <c r="BO74" i="1"/>
  <c r="BG74" i="1"/>
  <c r="AY74" i="1"/>
  <c r="AQ74" i="1"/>
  <c r="AI74" i="1"/>
  <c r="AA74" i="1"/>
  <c r="S74" i="1"/>
  <c r="EC74" i="1"/>
  <c r="CW74" i="1"/>
  <c r="BQ74" i="1"/>
  <c r="AK74" i="1"/>
  <c r="DU74" i="1"/>
  <c r="CO74" i="1"/>
  <c r="BI74" i="1"/>
  <c r="AC74" i="1"/>
  <c r="DE74" i="1"/>
  <c r="BY74" i="1"/>
  <c r="AS74" i="1"/>
  <c r="M74" i="1"/>
  <c r="CG74" i="1"/>
  <c r="D75" i="1"/>
  <c r="BA74" i="1"/>
  <c r="U74" i="1"/>
  <c r="DM74" i="1"/>
  <c r="EG73" i="1"/>
  <c r="EE75" i="1" l="1"/>
  <c r="DW75" i="1"/>
  <c r="DO75" i="1"/>
  <c r="DG75" i="1"/>
  <c r="CY75" i="1"/>
  <c r="CQ75" i="1"/>
  <c r="CI75" i="1"/>
  <c r="CA75" i="1"/>
  <c r="BS75" i="1"/>
  <c r="BK75" i="1"/>
  <c r="BC75" i="1"/>
  <c r="AU75" i="1"/>
  <c r="AM75" i="1"/>
  <c r="AE75" i="1"/>
  <c r="W75" i="1"/>
  <c r="O75" i="1"/>
  <c r="D76" i="1"/>
  <c r="EC75" i="1"/>
  <c r="DU75" i="1"/>
  <c r="DM75" i="1"/>
  <c r="DE75" i="1"/>
  <c r="CW75" i="1"/>
  <c r="CO75" i="1"/>
  <c r="CG75" i="1"/>
  <c r="BY75" i="1"/>
  <c r="BQ75" i="1"/>
  <c r="BI75" i="1"/>
  <c r="BA75" i="1"/>
  <c r="AS75" i="1"/>
  <c r="AK75" i="1"/>
  <c r="AC75" i="1"/>
  <c r="U75" i="1"/>
  <c r="M75" i="1"/>
  <c r="DY75" i="1"/>
  <c r="DQ75" i="1"/>
  <c r="DI75" i="1"/>
  <c r="DA75" i="1"/>
  <c r="CS75" i="1"/>
  <c r="CK75" i="1"/>
  <c r="CC75" i="1"/>
  <c r="BU75" i="1"/>
  <c r="BM75" i="1"/>
  <c r="BE75" i="1"/>
  <c r="AW75" i="1"/>
  <c r="AO75" i="1"/>
  <c r="AG75" i="1"/>
  <c r="Y75" i="1"/>
  <c r="Q75" i="1"/>
  <c r="DS75" i="1"/>
  <c r="CM75" i="1"/>
  <c r="BG75" i="1"/>
  <c r="AA75" i="1"/>
  <c r="DK75" i="1"/>
  <c r="CE75" i="1"/>
  <c r="AY75" i="1"/>
  <c r="S75" i="1"/>
  <c r="EA75" i="1"/>
  <c r="CU75" i="1"/>
  <c r="BO75" i="1"/>
  <c r="AI75" i="1"/>
  <c r="AQ75" i="1"/>
  <c r="DC75" i="1"/>
  <c r="BW75" i="1"/>
  <c r="EG74" i="1"/>
  <c r="D77" i="1" l="1"/>
  <c r="EC76" i="1"/>
  <c r="DU76" i="1"/>
  <c r="DM76" i="1"/>
  <c r="DE76" i="1"/>
  <c r="CW76" i="1"/>
  <c r="CO76" i="1"/>
  <c r="CG76" i="1"/>
  <c r="BY76" i="1"/>
  <c r="BQ76" i="1"/>
  <c r="BI76" i="1"/>
  <c r="BA76" i="1"/>
  <c r="AS76" i="1"/>
  <c r="AK76" i="1"/>
  <c r="AC76" i="1"/>
  <c r="U76" i="1"/>
  <c r="M76" i="1"/>
  <c r="EA76" i="1"/>
  <c r="DS76" i="1"/>
  <c r="DK76" i="1"/>
  <c r="DC76" i="1"/>
  <c r="CU76" i="1"/>
  <c r="CM76" i="1"/>
  <c r="CE76" i="1"/>
  <c r="BW76" i="1"/>
  <c r="BO76" i="1"/>
  <c r="BG76" i="1"/>
  <c r="AY76" i="1"/>
  <c r="AQ76" i="1"/>
  <c r="AI76" i="1"/>
  <c r="AA76" i="1"/>
  <c r="S76" i="1"/>
  <c r="EE76" i="1"/>
  <c r="DW76" i="1"/>
  <c r="DO76" i="1"/>
  <c r="DG76" i="1"/>
  <c r="CY76" i="1"/>
  <c r="CQ76" i="1"/>
  <c r="CI76" i="1"/>
  <c r="CA76" i="1"/>
  <c r="BS76" i="1"/>
  <c r="BK76" i="1"/>
  <c r="BC76" i="1"/>
  <c r="AU76" i="1"/>
  <c r="AM76" i="1"/>
  <c r="AE76" i="1"/>
  <c r="W76" i="1"/>
  <c r="O76" i="1"/>
  <c r="DI76" i="1"/>
  <c r="CC76" i="1"/>
  <c r="AW76" i="1"/>
  <c r="Q76" i="1"/>
  <c r="DA76" i="1"/>
  <c r="BU76" i="1"/>
  <c r="AO76" i="1"/>
  <c r="DQ76" i="1"/>
  <c r="CK76" i="1"/>
  <c r="BE76" i="1"/>
  <c r="Y76" i="1"/>
  <c r="AG76" i="1"/>
  <c r="DY76" i="1"/>
  <c r="CS76" i="1"/>
  <c r="BM76" i="1"/>
  <c r="EG75" i="1"/>
  <c r="EE77" i="1" l="1"/>
  <c r="DW77" i="1"/>
  <c r="DO77" i="1"/>
  <c r="DG77" i="1"/>
  <c r="CY77" i="1"/>
  <c r="CQ77" i="1"/>
  <c r="CI77" i="1"/>
  <c r="DU77" i="1"/>
  <c r="DK77" i="1"/>
  <c r="DA77" i="1"/>
  <c r="CO77" i="1"/>
  <c r="CE77" i="1"/>
  <c r="BW77" i="1"/>
  <c r="BO77" i="1"/>
  <c r="BG77" i="1"/>
  <c r="AY77" i="1"/>
  <c r="AQ77" i="1"/>
  <c r="AI77" i="1"/>
  <c r="AA77" i="1"/>
  <c r="S77" i="1"/>
  <c r="EC77" i="1"/>
  <c r="DS77" i="1"/>
  <c r="DI77" i="1"/>
  <c r="CW77" i="1"/>
  <c r="CM77" i="1"/>
  <c r="CC77" i="1"/>
  <c r="BU77" i="1"/>
  <c r="BM77" i="1"/>
  <c r="BE77" i="1"/>
  <c r="AW77" i="1"/>
  <c r="AO77" i="1"/>
  <c r="AG77" i="1"/>
  <c r="Y77" i="1"/>
  <c r="Q77" i="1"/>
  <c r="DY77" i="1"/>
  <c r="DM77" i="1"/>
  <c r="DC77" i="1"/>
  <c r="CS77" i="1"/>
  <c r="CG77" i="1"/>
  <c r="BY77" i="1"/>
  <c r="BQ77" i="1"/>
  <c r="BI77" i="1"/>
  <c r="BA77" i="1"/>
  <c r="AS77" i="1"/>
  <c r="AK77" i="1"/>
  <c r="AC77" i="1"/>
  <c r="U77" i="1"/>
  <c r="M77" i="1"/>
  <c r="DQ77" i="1"/>
  <c r="CA77" i="1"/>
  <c r="AU77" i="1"/>
  <c r="O77" i="1"/>
  <c r="D78" i="1"/>
  <c r="DE77" i="1"/>
  <c r="BS77" i="1"/>
  <c r="AM77" i="1"/>
  <c r="EA77" i="1"/>
  <c r="CK77" i="1"/>
  <c r="BC77" i="1"/>
  <c r="W77" i="1"/>
  <c r="CU77" i="1"/>
  <c r="BK77" i="1"/>
  <c r="AE77" i="1"/>
  <c r="EG76" i="1"/>
  <c r="EG77" i="1" l="1"/>
  <c r="DY78" i="1"/>
  <c r="DQ78" i="1"/>
  <c r="DI78" i="1"/>
  <c r="DA78" i="1"/>
  <c r="CS78" i="1"/>
  <c r="CK78" i="1"/>
  <c r="CC78" i="1"/>
  <c r="BU78" i="1"/>
  <c r="BM78" i="1"/>
  <c r="BE78" i="1"/>
  <c r="AW78" i="1"/>
  <c r="AO78" i="1"/>
  <c r="AG78" i="1"/>
  <c r="D79" i="1"/>
  <c r="EC78" i="1"/>
  <c r="DU78" i="1"/>
  <c r="DM78" i="1"/>
  <c r="DE78" i="1"/>
  <c r="CW78" i="1"/>
  <c r="CO78" i="1"/>
  <c r="CG78" i="1"/>
  <c r="BY78" i="1"/>
  <c r="BQ78" i="1"/>
  <c r="BI78" i="1"/>
  <c r="BA78" i="1"/>
  <c r="AS78" i="1"/>
  <c r="AK78" i="1"/>
  <c r="AC78" i="1"/>
  <c r="U78" i="1"/>
  <c r="M78" i="1"/>
  <c r="DS78" i="1"/>
  <c r="DC78" i="1"/>
  <c r="CM78" i="1"/>
  <c r="BW78" i="1"/>
  <c r="BG78" i="1"/>
  <c r="AQ78" i="1"/>
  <c r="AA78" i="1"/>
  <c r="Q78" i="1"/>
  <c r="EE78" i="1"/>
  <c r="DO78" i="1"/>
  <c r="CY78" i="1"/>
  <c r="CI78" i="1"/>
  <c r="BS78" i="1"/>
  <c r="BC78" i="1"/>
  <c r="AM78" i="1"/>
  <c r="Y78" i="1"/>
  <c r="O78" i="1"/>
  <c r="DW78" i="1"/>
  <c r="DG78" i="1"/>
  <c r="CQ78" i="1"/>
  <c r="CA78" i="1"/>
  <c r="BK78" i="1"/>
  <c r="AU78" i="1"/>
  <c r="AE78" i="1"/>
  <c r="S78" i="1"/>
  <c r="CE78" i="1"/>
  <c r="W78" i="1"/>
  <c r="EA78" i="1"/>
  <c r="BO78" i="1"/>
  <c r="CU78" i="1"/>
  <c r="AI78" i="1"/>
  <c r="DK78" i="1"/>
  <c r="AY78" i="1"/>
  <c r="EG78" i="1" l="1"/>
  <c r="DY79" i="1"/>
  <c r="DQ79" i="1"/>
  <c r="DI79" i="1"/>
  <c r="DA79" i="1"/>
  <c r="CS79" i="1"/>
  <c r="CK79" i="1"/>
  <c r="CC79" i="1"/>
  <c r="BU79" i="1"/>
  <c r="BM79" i="1"/>
  <c r="BE79" i="1"/>
  <c r="AW79" i="1"/>
  <c r="AO79" i="1"/>
  <c r="AG79" i="1"/>
  <c r="Y79" i="1"/>
  <c r="Q79" i="1"/>
  <c r="EE79" i="1"/>
  <c r="DW79" i="1"/>
  <c r="DO79" i="1"/>
  <c r="DG79" i="1"/>
  <c r="CY79" i="1"/>
  <c r="CQ79" i="1"/>
  <c r="CI79" i="1"/>
  <c r="CA79" i="1"/>
  <c r="BS79" i="1"/>
  <c r="BK79" i="1"/>
  <c r="BC79" i="1"/>
  <c r="AU79" i="1"/>
  <c r="AM79" i="1"/>
  <c r="AE79" i="1"/>
  <c r="W79" i="1"/>
  <c r="O79" i="1"/>
  <c r="EA79" i="1"/>
  <c r="DS79" i="1"/>
  <c r="DK79" i="1"/>
  <c r="DC79" i="1"/>
  <c r="CU79" i="1"/>
  <c r="CM79" i="1"/>
  <c r="CE79" i="1"/>
  <c r="BW79" i="1"/>
  <c r="BO79" i="1"/>
  <c r="BG79" i="1"/>
  <c r="AY79" i="1"/>
  <c r="AQ79" i="1"/>
  <c r="AI79" i="1"/>
  <c r="AA79" i="1"/>
  <c r="S79" i="1"/>
  <c r="EC79" i="1"/>
  <c r="CW79" i="1"/>
  <c r="BQ79" i="1"/>
  <c r="AK79" i="1"/>
  <c r="DU79" i="1"/>
  <c r="CO79" i="1"/>
  <c r="BI79" i="1"/>
  <c r="AC79" i="1"/>
  <c r="DE79" i="1"/>
  <c r="BY79" i="1"/>
  <c r="AS79" i="1"/>
  <c r="M79" i="1"/>
  <c r="DM79" i="1"/>
  <c r="CG79" i="1"/>
  <c r="U79" i="1"/>
  <c r="BA79" i="1"/>
  <c r="D80" i="1"/>
  <c r="EE80" i="1" l="1"/>
  <c r="DW80" i="1"/>
  <c r="DO80" i="1"/>
  <c r="DG80" i="1"/>
  <c r="CY80" i="1"/>
  <c r="CQ80" i="1"/>
  <c r="CI80" i="1"/>
  <c r="CA80" i="1"/>
  <c r="BS80" i="1"/>
  <c r="BK80" i="1"/>
  <c r="BC80" i="1"/>
  <c r="AU80" i="1"/>
  <c r="AM80" i="1"/>
  <c r="AE80" i="1"/>
  <c r="W80" i="1"/>
  <c r="O80" i="1"/>
  <c r="D81" i="1"/>
  <c r="EC80" i="1"/>
  <c r="DU80" i="1"/>
  <c r="DM80" i="1"/>
  <c r="DE80" i="1"/>
  <c r="CW80" i="1"/>
  <c r="CO80" i="1"/>
  <c r="CG80" i="1"/>
  <c r="BY80" i="1"/>
  <c r="BQ80" i="1"/>
  <c r="BI80" i="1"/>
  <c r="BA80" i="1"/>
  <c r="AS80" i="1"/>
  <c r="AK80" i="1"/>
  <c r="AC80" i="1"/>
  <c r="U80" i="1"/>
  <c r="M80" i="1"/>
  <c r="DY80" i="1"/>
  <c r="DQ80" i="1"/>
  <c r="DI80" i="1"/>
  <c r="DA80" i="1"/>
  <c r="CS80" i="1"/>
  <c r="CK80" i="1"/>
  <c r="CC80" i="1"/>
  <c r="BU80" i="1"/>
  <c r="BM80" i="1"/>
  <c r="BE80" i="1"/>
  <c r="AW80" i="1"/>
  <c r="AO80" i="1"/>
  <c r="AG80" i="1"/>
  <c r="Y80" i="1"/>
  <c r="Q80" i="1"/>
  <c r="DS80" i="1"/>
  <c r="CM80" i="1"/>
  <c r="BG80" i="1"/>
  <c r="AA80" i="1"/>
  <c r="DK80" i="1"/>
  <c r="CE80" i="1"/>
  <c r="AY80" i="1"/>
  <c r="S80" i="1"/>
  <c r="EA80" i="1"/>
  <c r="CU80" i="1"/>
  <c r="BO80" i="1"/>
  <c r="AI80" i="1"/>
  <c r="BW80" i="1"/>
  <c r="AQ80" i="1"/>
  <c r="DC80" i="1"/>
  <c r="EG79" i="1"/>
  <c r="EG80" i="1" l="1"/>
  <c r="D82" i="1"/>
  <c r="EC81" i="1"/>
  <c r="DU81" i="1"/>
  <c r="DM81" i="1"/>
  <c r="DE81" i="1"/>
  <c r="CW81" i="1"/>
  <c r="CO81" i="1"/>
  <c r="CG81" i="1"/>
  <c r="BY81" i="1"/>
  <c r="BQ81" i="1"/>
  <c r="BI81" i="1"/>
  <c r="BA81" i="1"/>
  <c r="AS81" i="1"/>
  <c r="AK81" i="1"/>
  <c r="AC81" i="1"/>
  <c r="U81" i="1"/>
  <c r="M81" i="1"/>
  <c r="EA81" i="1"/>
  <c r="DS81" i="1"/>
  <c r="DK81" i="1"/>
  <c r="DC81" i="1"/>
  <c r="CU81" i="1"/>
  <c r="CM81" i="1"/>
  <c r="CE81" i="1"/>
  <c r="BW81" i="1"/>
  <c r="BO81" i="1"/>
  <c r="BG81" i="1"/>
  <c r="AY81" i="1"/>
  <c r="AQ81" i="1"/>
  <c r="AI81" i="1"/>
  <c r="AA81" i="1"/>
  <c r="S81" i="1"/>
  <c r="EE81" i="1"/>
  <c r="DW81" i="1"/>
  <c r="DO81" i="1"/>
  <c r="DG81" i="1"/>
  <c r="CY81" i="1"/>
  <c r="CQ81" i="1"/>
  <c r="CI81" i="1"/>
  <c r="CA81" i="1"/>
  <c r="BS81" i="1"/>
  <c r="BK81" i="1"/>
  <c r="BC81" i="1"/>
  <c r="AU81" i="1"/>
  <c r="AM81" i="1"/>
  <c r="AE81" i="1"/>
  <c r="W81" i="1"/>
  <c r="O81" i="1"/>
  <c r="DI81" i="1"/>
  <c r="CC81" i="1"/>
  <c r="AW81" i="1"/>
  <c r="Q81" i="1"/>
  <c r="DA81" i="1"/>
  <c r="BU81" i="1"/>
  <c r="AO81" i="1"/>
  <c r="DQ81" i="1"/>
  <c r="CK81" i="1"/>
  <c r="BE81" i="1"/>
  <c r="Y81" i="1"/>
  <c r="BM81" i="1"/>
  <c r="AG81" i="1"/>
  <c r="CS81" i="1"/>
  <c r="DY81" i="1"/>
  <c r="EA82" i="1" l="1"/>
  <c r="DS82" i="1"/>
  <c r="DK82" i="1"/>
  <c r="DC82" i="1"/>
  <c r="CU82" i="1"/>
  <c r="CM82" i="1"/>
  <c r="CE82" i="1"/>
  <c r="BW82" i="1"/>
  <c r="BO82" i="1"/>
  <c r="BG82" i="1"/>
  <c r="AY82" i="1"/>
  <c r="AQ82" i="1"/>
  <c r="AI82" i="1"/>
  <c r="AA82" i="1"/>
  <c r="S82" i="1"/>
  <c r="DY82" i="1"/>
  <c r="DQ82" i="1"/>
  <c r="DI82" i="1"/>
  <c r="DA82" i="1"/>
  <c r="CS82" i="1"/>
  <c r="CK82" i="1"/>
  <c r="CC82" i="1"/>
  <c r="BU82" i="1"/>
  <c r="BM82" i="1"/>
  <c r="BE82" i="1"/>
  <c r="AW82" i="1"/>
  <c r="AO82" i="1"/>
  <c r="AG82" i="1"/>
  <c r="Y82" i="1"/>
  <c r="Q82" i="1"/>
  <c r="D83" i="1"/>
  <c r="EC82" i="1"/>
  <c r="DU82" i="1"/>
  <c r="DM82" i="1"/>
  <c r="DE82" i="1"/>
  <c r="CW82" i="1"/>
  <c r="CO82" i="1"/>
  <c r="CG82" i="1"/>
  <c r="BY82" i="1"/>
  <c r="BQ82" i="1"/>
  <c r="BI82" i="1"/>
  <c r="BA82" i="1"/>
  <c r="AS82" i="1"/>
  <c r="AK82" i="1"/>
  <c r="AC82" i="1"/>
  <c r="U82" i="1"/>
  <c r="M82" i="1"/>
  <c r="DG82" i="1"/>
  <c r="CA82" i="1"/>
  <c r="AU82" i="1"/>
  <c r="O82" i="1"/>
  <c r="EE82" i="1"/>
  <c r="CY82" i="1"/>
  <c r="BS82" i="1"/>
  <c r="AM82" i="1"/>
  <c r="DO82" i="1"/>
  <c r="CI82" i="1"/>
  <c r="BC82" i="1"/>
  <c r="W82" i="1"/>
  <c r="AE82" i="1"/>
  <c r="DW82" i="1"/>
  <c r="BK82" i="1"/>
  <c r="CQ82" i="1"/>
  <c r="EG81" i="1"/>
  <c r="DY83" i="1" l="1"/>
  <c r="DY72" i="1" s="1"/>
  <c r="DQ83" i="1"/>
  <c r="DQ72" i="1" s="1"/>
  <c r="DI83" i="1"/>
  <c r="DI72" i="1" s="1"/>
  <c r="DA83" i="1"/>
  <c r="DA72" i="1" s="1"/>
  <c r="CS83" i="1"/>
  <c r="CS72" i="1" s="1"/>
  <c r="CK83" i="1"/>
  <c r="CK72" i="1" s="1"/>
  <c r="CC83" i="1"/>
  <c r="CC72" i="1" s="1"/>
  <c r="BU83" i="1"/>
  <c r="BU72" i="1" s="1"/>
  <c r="BM83" i="1"/>
  <c r="BM72" i="1" s="1"/>
  <c r="BE83" i="1"/>
  <c r="BE72" i="1" s="1"/>
  <c r="AW83" i="1"/>
  <c r="AW72" i="1" s="1"/>
  <c r="AO83" i="1"/>
  <c r="AO72" i="1" s="1"/>
  <c r="AG83" i="1"/>
  <c r="AG72" i="1" s="1"/>
  <c r="Y83" i="1"/>
  <c r="Y72" i="1" s="1"/>
  <c r="Q83" i="1"/>
  <c r="EE83" i="1"/>
  <c r="EE72" i="1" s="1"/>
  <c r="DW83" i="1"/>
  <c r="DW72" i="1" s="1"/>
  <c r="DO83" i="1"/>
  <c r="DO72" i="1" s="1"/>
  <c r="DG83" i="1"/>
  <c r="DG72" i="1" s="1"/>
  <c r="CY83" i="1"/>
  <c r="CY72" i="1" s="1"/>
  <c r="CQ83" i="1"/>
  <c r="CQ72" i="1" s="1"/>
  <c r="CI83" i="1"/>
  <c r="CI72" i="1" s="1"/>
  <c r="CA83" i="1"/>
  <c r="CA72" i="1" s="1"/>
  <c r="BS83" i="1"/>
  <c r="BS72" i="1" s="1"/>
  <c r="BK83" i="1"/>
  <c r="BK72" i="1" s="1"/>
  <c r="BC83" i="1"/>
  <c r="BC72" i="1" s="1"/>
  <c r="AU83" i="1"/>
  <c r="AU72" i="1" s="1"/>
  <c r="AM83" i="1"/>
  <c r="AM72" i="1" s="1"/>
  <c r="AE83" i="1"/>
  <c r="AE72" i="1" s="1"/>
  <c r="W83" i="1"/>
  <c r="W72" i="1" s="1"/>
  <c r="O83" i="1"/>
  <c r="O72" i="1" s="1"/>
  <c r="EA83" i="1"/>
  <c r="EA72" i="1" s="1"/>
  <c r="DS83" i="1"/>
  <c r="DS72" i="1" s="1"/>
  <c r="DK83" i="1"/>
  <c r="DK72" i="1" s="1"/>
  <c r="DC83" i="1"/>
  <c r="DC72" i="1" s="1"/>
  <c r="CU83" i="1"/>
  <c r="CU72" i="1" s="1"/>
  <c r="CM83" i="1"/>
  <c r="CM72" i="1" s="1"/>
  <c r="CE83" i="1"/>
  <c r="CE72" i="1" s="1"/>
  <c r="BW83" i="1"/>
  <c r="BW72" i="1" s="1"/>
  <c r="BO83" i="1"/>
  <c r="BO72" i="1" s="1"/>
  <c r="BG83" i="1"/>
  <c r="BG72" i="1" s="1"/>
  <c r="AY83" i="1"/>
  <c r="AY72" i="1" s="1"/>
  <c r="AQ83" i="1"/>
  <c r="AQ72" i="1" s="1"/>
  <c r="AI83" i="1"/>
  <c r="AI72" i="1" s="1"/>
  <c r="AA83" i="1"/>
  <c r="AA72" i="1" s="1"/>
  <c r="S83" i="1"/>
  <c r="S72" i="1" s="1"/>
  <c r="EC83" i="1"/>
  <c r="EC72" i="1" s="1"/>
  <c r="CW83" i="1"/>
  <c r="CW72" i="1" s="1"/>
  <c r="BQ83" i="1"/>
  <c r="BQ72" i="1" s="1"/>
  <c r="AK83" i="1"/>
  <c r="AK72" i="1" s="1"/>
  <c r="DU83" i="1"/>
  <c r="DU72" i="1" s="1"/>
  <c r="CO83" i="1"/>
  <c r="CO72" i="1" s="1"/>
  <c r="BI83" i="1"/>
  <c r="BI72" i="1" s="1"/>
  <c r="AC83" i="1"/>
  <c r="AC72" i="1" s="1"/>
  <c r="DE83" i="1"/>
  <c r="DE72" i="1" s="1"/>
  <c r="BY83" i="1"/>
  <c r="BY72" i="1" s="1"/>
  <c r="AS83" i="1"/>
  <c r="AS72" i="1" s="1"/>
  <c r="M83" i="1"/>
  <c r="M72" i="1" s="1"/>
  <c r="DM83" i="1"/>
  <c r="DM72" i="1" s="1"/>
  <c r="CG83" i="1"/>
  <c r="CG72" i="1" s="1"/>
  <c r="U83" i="1"/>
  <c r="U72" i="1" s="1"/>
  <c r="BA83" i="1"/>
  <c r="BA72" i="1" s="1"/>
  <c r="D84" i="1"/>
  <c r="D85" i="1" s="1"/>
  <c r="EG82" i="1"/>
  <c r="EA85" i="1" l="1"/>
  <c r="DS85" i="1"/>
  <c r="DK85" i="1"/>
  <c r="DC85" i="1"/>
  <c r="CU85" i="1"/>
  <c r="CM85" i="1"/>
  <c r="CE85" i="1"/>
  <c r="BW85" i="1"/>
  <c r="BO85" i="1"/>
  <c r="BG85" i="1"/>
  <c r="AY85" i="1"/>
  <c r="AQ85" i="1"/>
  <c r="AI85" i="1"/>
  <c r="AA85" i="1"/>
  <c r="S85" i="1"/>
  <c r="DY85" i="1"/>
  <c r="DQ85" i="1"/>
  <c r="DI85" i="1"/>
  <c r="DA85" i="1"/>
  <c r="CS85" i="1"/>
  <c r="CK85" i="1"/>
  <c r="CC85" i="1"/>
  <c r="BU85" i="1"/>
  <c r="BM85" i="1"/>
  <c r="BE85" i="1"/>
  <c r="AW85" i="1"/>
  <c r="AO85" i="1"/>
  <c r="AG85" i="1"/>
  <c r="Y85" i="1"/>
  <c r="Q85" i="1"/>
  <c r="D86" i="1"/>
  <c r="EC85" i="1"/>
  <c r="DU85" i="1"/>
  <c r="DM85" i="1"/>
  <c r="DE85" i="1"/>
  <c r="CW85" i="1"/>
  <c r="CO85" i="1"/>
  <c r="CG85" i="1"/>
  <c r="BY85" i="1"/>
  <c r="BQ85" i="1"/>
  <c r="BI85" i="1"/>
  <c r="BA85" i="1"/>
  <c r="AS85" i="1"/>
  <c r="AK85" i="1"/>
  <c r="AC85" i="1"/>
  <c r="U85" i="1"/>
  <c r="M85" i="1"/>
  <c r="EE85" i="1"/>
  <c r="CY85" i="1"/>
  <c r="BS85" i="1"/>
  <c r="AM85" i="1"/>
  <c r="DW85" i="1"/>
  <c r="CQ85" i="1"/>
  <c r="BK85" i="1"/>
  <c r="AE85" i="1"/>
  <c r="DG85" i="1"/>
  <c r="CA85" i="1"/>
  <c r="AU85" i="1"/>
  <c r="O85" i="1"/>
  <c r="CI85" i="1"/>
  <c r="BC85" i="1"/>
  <c r="DO85" i="1"/>
  <c r="W85" i="1"/>
  <c r="EG83" i="1"/>
  <c r="EG72" i="1" s="1"/>
  <c r="Q72" i="1"/>
  <c r="DY86" i="1" l="1"/>
  <c r="DQ86" i="1"/>
  <c r="DI86" i="1"/>
  <c r="DA86" i="1"/>
  <c r="CS86" i="1"/>
  <c r="CK86" i="1"/>
  <c r="CC86" i="1"/>
  <c r="BU86" i="1"/>
  <c r="BM86" i="1"/>
  <c r="BE86" i="1"/>
  <c r="AW86" i="1"/>
  <c r="AO86" i="1"/>
  <c r="AG86" i="1"/>
  <c r="Y86" i="1"/>
  <c r="Q86" i="1"/>
  <c r="EE86" i="1"/>
  <c r="DW86" i="1"/>
  <c r="DO86" i="1"/>
  <c r="DG86" i="1"/>
  <c r="CY86" i="1"/>
  <c r="CQ86" i="1"/>
  <c r="CI86" i="1"/>
  <c r="CA86" i="1"/>
  <c r="BS86" i="1"/>
  <c r="BK86" i="1"/>
  <c r="BC86" i="1"/>
  <c r="AU86" i="1"/>
  <c r="AM86" i="1"/>
  <c r="AE86" i="1"/>
  <c r="W86" i="1"/>
  <c r="O86" i="1"/>
  <c r="EA86" i="1"/>
  <c r="DS86" i="1"/>
  <c r="DK86" i="1"/>
  <c r="DC86" i="1"/>
  <c r="CU86" i="1"/>
  <c r="CM86" i="1"/>
  <c r="CE86" i="1"/>
  <c r="BW86" i="1"/>
  <c r="BO86" i="1"/>
  <c r="BG86" i="1"/>
  <c r="AY86" i="1"/>
  <c r="AQ86" i="1"/>
  <c r="AI86" i="1"/>
  <c r="AA86" i="1"/>
  <c r="S86" i="1"/>
  <c r="DU86" i="1"/>
  <c r="CO86" i="1"/>
  <c r="BI86" i="1"/>
  <c r="AC86" i="1"/>
  <c r="D87" i="1"/>
  <c r="DM86" i="1"/>
  <c r="CG86" i="1"/>
  <c r="BA86" i="1"/>
  <c r="U86" i="1"/>
  <c r="EC86" i="1"/>
  <c r="CW86" i="1"/>
  <c r="BQ86" i="1"/>
  <c r="AK86" i="1"/>
  <c r="AS86" i="1"/>
  <c r="M86" i="1"/>
  <c r="BY86" i="1"/>
  <c r="DE86" i="1"/>
  <c r="EG85" i="1"/>
  <c r="EE87" i="1" l="1"/>
  <c r="DW87" i="1"/>
  <c r="DO87" i="1"/>
  <c r="DG87" i="1"/>
  <c r="CY87" i="1"/>
  <c r="CQ87" i="1"/>
  <c r="CI87" i="1"/>
  <c r="CA87" i="1"/>
  <c r="BS87" i="1"/>
  <c r="BK87" i="1"/>
  <c r="BC87" i="1"/>
  <c r="AU87" i="1"/>
  <c r="AM87" i="1"/>
  <c r="AE87" i="1"/>
  <c r="W87" i="1"/>
  <c r="O87" i="1"/>
  <c r="D88" i="1"/>
  <c r="EC87" i="1"/>
  <c r="DU87" i="1"/>
  <c r="DM87" i="1"/>
  <c r="DE87" i="1"/>
  <c r="CW87" i="1"/>
  <c r="CO87" i="1"/>
  <c r="CG87" i="1"/>
  <c r="BY87" i="1"/>
  <c r="BQ87" i="1"/>
  <c r="BI87" i="1"/>
  <c r="BA87" i="1"/>
  <c r="AS87" i="1"/>
  <c r="AK87" i="1"/>
  <c r="AC87" i="1"/>
  <c r="U87" i="1"/>
  <c r="M87" i="1"/>
  <c r="DY87" i="1"/>
  <c r="DQ87" i="1"/>
  <c r="DI87" i="1"/>
  <c r="DA87" i="1"/>
  <c r="CS87" i="1"/>
  <c r="CK87" i="1"/>
  <c r="CC87" i="1"/>
  <c r="BU87" i="1"/>
  <c r="BM87" i="1"/>
  <c r="BE87" i="1"/>
  <c r="AW87" i="1"/>
  <c r="AO87" i="1"/>
  <c r="AG87" i="1"/>
  <c r="Y87" i="1"/>
  <c r="Q87" i="1"/>
  <c r="DK87" i="1"/>
  <c r="CE87" i="1"/>
  <c r="AY87" i="1"/>
  <c r="S87" i="1"/>
  <c r="DC87" i="1"/>
  <c r="BW87" i="1"/>
  <c r="AQ87" i="1"/>
  <c r="DS87" i="1"/>
  <c r="CM87" i="1"/>
  <c r="BG87" i="1"/>
  <c r="AA87" i="1"/>
  <c r="AI87" i="1"/>
  <c r="EA87" i="1"/>
  <c r="BO87" i="1"/>
  <c r="CU87" i="1"/>
  <c r="EG86" i="1"/>
  <c r="EG87" i="1" l="1"/>
  <c r="D89" i="1"/>
  <c r="EC88" i="1"/>
  <c r="DU88" i="1"/>
  <c r="DM88" i="1"/>
  <c r="DE88" i="1"/>
  <c r="CW88" i="1"/>
  <c r="CO88" i="1"/>
  <c r="CG88" i="1"/>
  <c r="BY88" i="1"/>
  <c r="BQ88" i="1"/>
  <c r="BI88" i="1"/>
  <c r="BA88" i="1"/>
  <c r="AS88" i="1"/>
  <c r="AK88" i="1"/>
  <c r="AC88" i="1"/>
  <c r="U88" i="1"/>
  <c r="M88" i="1"/>
  <c r="EA88" i="1"/>
  <c r="DS88" i="1"/>
  <c r="DK88" i="1"/>
  <c r="DC88" i="1"/>
  <c r="CU88" i="1"/>
  <c r="CM88" i="1"/>
  <c r="CE88" i="1"/>
  <c r="BW88" i="1"/>
  <c r="BO88" i="1"/>
  <c r="BG88" i="1"/>
  <c r="AY88" i="1"/>
  <c r="AQ88" i="1"/>
  <c r="AI88" i="1"/>
  <c r="AA88" i="1"/>
  <c r="S88" i="1"/>
  <c r="EE88" i="1"/>
  <c r="DW88" i="1"/>
  <c r="DO88" i="1"/>
  <c r="DG88" i="1"/>
  <c r="CY88" i="1"/>
  <c r="CQ88" i="1"/>
  <c r="CI88" i="1"/>
  <c r="CA88" i="1"/>
  <c r="BS88" i="1"/>
  <c r="BK88" i="1"/>
  <c r="BC88" i="1"/>
  <c r="AU88" i="1"/>
  <c r="AM88" i="1"/>
  <c r="AE88" i="1"/>
  <c r="W88" i="1"/>
  <c r="O88" i="1"/>
  <c r="DA88" i="1"/>
  <c r="BU88" i="1"/>
  <c r="AO88" i="1"/>
  <c r="DY88" i="1"/>
  <c r="CS88" i="1"/>
  <c r="BM88" i="1"/>
  <c r="AG88" i="1"/>
  <c r="DI88" i="1"/>
  <c r="CC88" i="1"/>
  <c r="AW88" i="1"/>
  <c r="Q88" i="1"/>
  <c r="DQ88" i="1"/>
  <c r="CK88" i="1"/>
  <c r="Y88" i="1"/>
  <c r="BE88" i="1"/>
  <c r="EA89" i="1" l="1"/>
  <c r="DS89" i="1"/>
  <c r="DK89" i="1"/>
  <c r="DC89" i="1"/>
  <c r="CU89" i="1"/>
  <c r="CM89" i="1"/>
  <c r="CE89" i="1"/>
  <c r="BW89" i="1"/>
  <c r="BO89" i="1"/>
  <c r="BG89" i="1"/>
  <c r="AY89" i="1"/>
  <c r="AQ89" i="1"/>
  <c r="AI89" i="1"/>
  <c r="AA89" i="1"/>
  <c r="S89" i="1"/>
  <c r="DY89" i="1"/>
  <c r="DQ89" i="1"/>
  <c r="DI89" i="1"/>
  <c r="DA89" i="1"/>
  <c r="CS89" i="1"/>
  <c r="CK89" i="1"/>
  <c r="CC89" i="1"/>
  <c r="BU89" i="1"/>
  <c r="BM89" i="1"/>
  <c r="BE89" i="1"/>
  <c r="AW89" i="1"/>
  <c r="AO89" i="1"/>
  <c r="AG89" i="1"/>
  <c r="Y89" i="1"/>
  <c r="Q89" i="1"/>
  <c r="D90" i="1"/>
  <c r="EC89" i="1"/>
  <c r="DU89" i="1"/>
  <c r="DM89" i="1"/>
  <c r="DE89" i="1"/>
  <c r="CW89" i="1"/>
  <c r="CO89" i="1"/>
  <c r="CG89" i="1"/>
  <c r="BY89" i="1"/>
  <c r="BQ89" i="1"/>
  <c r="BI89" i="1"/>
  <c r="BA89" i="1"/>
  <c r="AS89" i="1"/>
  <c r="AK89" i="1"/>
  <c r="AC89" i="1"/>
  <c r="U89" i="1"/>
  <c r="M89" i="1"/>
  <c r="EE89" i="1"/>
  <c r="CY89" i="1"/>
  <c r="BS89" i="1"/>
  <c r="AM89" i="1"/>
  <c r="DW89" i="1"/>
  <c r="CQ89" i="1"/>
  <c r="BK89" i="1"/>
  <c r="AE89" i="1"/>
  <c r="DG89" i="1"/>
  <c r="CA89" i="1"/>
  <c r="AU89" i="1"/>
  <c r="O89" i="1"/>
  <c r="CI89" i="1"/>
  <c r="BC89" i="1"/>
  <c r="DO89" i="1"/>
  <c r="W89" i="1"/>
  <c r="EG88" i="1"/>
  <c r="DY90" i="1" l="1"/>
  <c r="DY84" i="1" s="1"/>
  <c r="DQ90" i="1"/>
  <c r="DQ84" i="1" s="1"/>
  <c r="DI90" i="1"/>
  <c r="DI84" i="1" s="1"/>
  <c r="DA90" i="1"/>
  <c r="DA84" i="1" s="1"/>
  <c r="CS90" i="1"/>
  <c r="CS84" i="1" s="1"/>
  <c r="CK90" i="1"/>
  <c r="CK84" i="1" s="1"/>
  <c r="CC90" i="1"/>
  <c r="CC84" i="1" s="1"/>
  <c r="BU90" i="1"/>
  <c r="BU84" i="1" s="1"/>
  <c r="BM90" i="1"/>
  <c r="BM84" i="1" s="1"/>
  <c r="BE90" i="1"/>
  <c r="BE84" i="1" s="1"/>
  <c r="AW90" i="1"/>
  <c r="AW84" i="1" s="1"/>
  <c r="AO90" i="1"/>
  <c r="AO84" i="1" s="1"/>
  <c r="AG90" i="1"/>
  <c r="AG84" i="1" s="1"/>
  <c r="Y90" i="1"/>
  <c r="Y84" i="1" s="1"/>
  <c r="Q90" i="1"/>
  <c r="EE90" i="1"/>
  <c r="EE84" i="1" s="1"/>
  <c r="DW90" i="1"/>
  <c r="DW84" i="1" s="1"/>
  <c r="DO90" i="1"/>
  <c r="DO84" i="1" s="1"/>
  <c r="DG90" i="1"/>
  <c r="DG84" i="1" s="1"/>
  <c r="CY90" i="1"/>
  <c r="CY84" i="1" s="1"/>
  <c r="CQ90" i="1"/>
  <c r="CQ84" i="1" s="1"/>
  <c r="CI90" i="1"/>
  <c r="CI84" i="1" s="1"/>
  <c r="CA90" i="1"/>
  <c r="CA84" i="1" s="1"/>
  <c r="BS90" i="1"/>
  <c r="BK90" i="1"/>
  <c r="BK84" i="1" s="1"/>
  <c r="BC90" i="1"/>
  <c r="BC84" i="1" s="1"/>
  <c r="AU90" i="1"/>
  <c r="AU84" i="1" s="1"/>
  <c r="AM90" i="1"/>
  <c r="AM84" i="1" s="1"/>
  <c r="AE90" i="1"/>
  <c r="AE84" i="1" s="1"/>
  <c r="W90" i="1"/>
  <c r="W84" i="1" s="1"/>
  <c r="O90" i="1"/>
  <c r="O84" i="1" s="1"/>
  <c r="EA90" i="1"/>
  <c r="EA84" i="1" s="1"/>
  <c r="DS90" i="1"/>
  <c r="DS84" i="1" s="1"/>
  <c r="DK90" i="1"/>
  <c r="DK84" i="1" s="1"/>
  <c r="DC90" i="1"/>
  <c r="DC84" i="1" s="1"/>
  <c r="CU90" i="1"/>
  <c r="CU84" i="1" s="1"/>
  <c r="CM90" i="1"/>
  <c r="CM84" i="1" s="1"/>
  <c r="CE90" i="1"/>
  <c r="CE84" i="1" s="1"/>
  <c r="BW90" i="1"/>
  <c r="BW84" i="1" s="1"/>
  <c r="BO90" i="1"/>
  <c r="BO84" i="1" s="1"/>
  <c r="BG90" i="1"/>
  <c r="BG84" i="1" s="1"/>
  <c r="AY90" i="1"/>
  <c r="AY84" i="1" s="1"/>
  <c r="AQ90" i="1"/>
  <c r="AQ84" i="1" s="1"/>
  <c r="AI90" i="1"/>
  <c r="AI84" i="1" s="1"/>
  <c r="AA90" i="1"/>
  <c r="AA84" i="1" s="1"/>
  <c r="S90" i="1"/>
  <c r="S84" i="1" s="1"/>
  <c r="DU90" i="1"/>
  <c r="DU84" i="1" s="1"/>
  <c r="CO90" i="1"/>
  <c r="CO84" i="1" s="1"/>
  <c r="BI90" i="1"/>
  <c r="BI84" i="1" s="1"/>
  <c r="AC90" i="1"/>
  <c r="AC84" i="1" s="1"/>
  <c r="D91" i="1"/>
  <c r="D92" i="1" s="1"/>
  <c r="DM90" i="1"/>
  <c r="DM84" i="1" s="1"/>
  <c r="CG90" i="1"/>
  <c r="CG84" i="1" s="1"/>
  <c r="BA90" i="1"/>
  <c r="BA84" i="1" s="1"/>
  <c r="U90" i="1"/>
  <c r="U84" i="1" s="1"/>
  <c r="EC90" i="1"/>
  <c r="EC84" i="1" s="1"/>
  <c r="CW90" i="1"/>
  <c r="CW84" i="1" s="1"/>
  <c r="BQ90" i="1"/>
  <c r="BQ84" i="1" s="1"/>
  <c r="AK90" i="1"/>
  <c r="AK84" i="1" s="1"/>
  <c r="AS90" i="1"/>
  <c r="AS84" i="1" s="1"/>
  <c r="M90" i="1"/>
  <c r="M84" i="1" s="1"/>
  <c r="BY90" i="1"/>
  <c r="BY84" i="1" s="1"/>
  <c r="DE90" i="1"/>
  <c r="DE84" i="1" s="1"/>
  <c r="BS84" i="1"/>
  <c r="EG89" i="1"/>
  <c r="EA92" i="1" l="1"/>
  <c r="DS92" i="1"/>
  <c r="DK92" i="1"/>
  <c r="DC92" i="1"/>
  <c r="CU92" i="1"/>
  <c r="CM92" i="1"/>
  <c r="CE92" i="1"/>
  <c r="BW92" i="1"/>
  <c r="BO92" i="1"/>
  <c r="BG92" i="1"/>
  <c r="AY92" i="1"/>
  <c r="AQ92" i="1"/>
  <c r="AI92" i="1"/>
  <c r="AA92" i="1"/>
  <c r="S92" i="1"/>
  <c r="DY92" i="1"/>
  <c r="DQ92" i="1"/>
  <c r="DI92" i="1"/>
  <c r="DA92" i="1"/>
  <c r="CS92" i="1"/>
  <c r="CK92" i="1"/>
  <c r="CC92" i="1"/>
  <c r="BU92" i="1"/>
  <c r="BM92" i="1"/>
  <c r="BE92" i="1"/>
  <c r="AW92" i="1"/>
  <c r="AO92" i="1"/>
  <c r="AG92" i="1"/>
  <c r="Y92" i="1"/>
  <c r="Q92" i="1"/>
  <c r="D93" i="1"/>
  <c r="EC92" i="1"/>
  <c r="DU92" i="1"/>
  <c r="DM92" i="1"/>
  <c r="DE92" i="1"/>
  <c r="CW92" i="1"/>
  <c r="CO92" i="1"/>
  <c r="CG92" i="1"/>
  <c r="BY92" i="1"/>
  <c r="BQ92" i="1"/>
  <c r="BI92" i="1"/>
  <c r="BA92" i="1"/>
  <c r="AS92" i="1"/>
  <c r="AK92" i="1"/>
  <c r="AC92" i="1"/>
  <c r="U92" i="1"/>
  <c r="M92" i="1"/>
  <c r="DW92" i="1"/>
  <c r="CQ92" i="1"/>
  <c r="BK92" i="1"/>
  <c r="AE92" i="1"/>
  <c r="DO92" i="1"/>
  <c r="CI92" i="1"/>
  <c r="BC92" i="1"/>
  <c r="W92" i="1"/>
  <c r="EE92" i="1"/>
  <c r="CY92" i="1"/>
  <c r="BS92" i="1"/>
  <c r="AM92" i="1"/>
  <c r="AU92" i="1"/>
  <c r="O92" i="1"/>
  <c r="DG92" i="1"/>
  <c r="CA92" i="1"/>
  <c r="EG90" i="1"/>
  <c r="EG84" i="1" s="1"/>
  <c r="Q84" i="1"/>
  <c r="EE93" i="1" l="1"/>
  <c r="DW93" i="1"/>
  <c r="DO93" i="1"/>
  <c r="DG93" i="1"/>
  <c r="CY93" i="1"/>
  <c r="CQ93" i="1"/>
  <c r="CI93" i="1"/>
  <c r="CA93" i="1"/>
  <c r="BS93" i="1"/>
  <c r="BK93" i="1"/>
  <c r="BC93" i="1"/>
  <c r="AU93" i="1"/>
  <c r="AM93" i="1"/>
  <c r="AE93" i="1"/>
  <c r="EA93" i="1"/>
  <c r="DS93" i="1"/>
  <c r="DK93" i="1"/>
  <c r="DC93" i="1"/>
  <c r="CU93" i="1"/>
  <c r="CM93" i="1"/>
  <c r="CE93" i="1"/>
  <c r="BW93" i="1"/>
  <c r="DY93" i="1"/>
  <c r="DI93" i="1"/>
  <c r="CS93" i="1"/>
  <c r="CC93" i="1"/>
  <c r="BO93" i="1"/>
  <c r="BE93" i="1"/>
  <c r="AS93" i="1"/>
  <c r="AI93" i="1"/>
  <c r="Y93" i="1"/>
  <c r="Q93" i="1"/>
  <c r="D94" i="1"/>
  <c r="DU93" i="1"/>
  <c r="DE93" i="1"/>
  <c r="CO93" i="1"/>
  <c r="BY93" i="1"/>
  <c r="BM93" i="1"/>
  <c r="BA93" i="1"/>
  <c r="AQ93" i="1"/>
  <c r="AG93" i="1"/>
  <c r="W93" i="1"/>
  <c r="O93" i="1"/>
  <c r="EC93" i="1"/>
  <c r="DM93" i="1"/>
  <c r="CW93" i="1"/>
  <c r="CG93" i="1"/>
  <c r="BQ93" i="1"/>
  <c r="BG93" i="1"/>
  <c r="AW93" i="1"/>
  <c r="AK93" i="1"/>
  <c r="AA93" i="1"/>
  <c r="S93" i="1"/>
  <c r="DQ93" i="1"/>
  <c r="BI93" i="1"/>
  <c r="U93" i="1"/>
  <c r="DA93" i="1"/>
  <c r="AY93" i="1"/>
  <c r="M93" i="1"/>
  <c r="BU93" i="1"/>
  <c r="AC93" i="1"/>
  <c r="AO93" i="1"/>
  <c r="CK93" i="1"/>
  <c r="EG92" i="1"/>
  <c r="EE94" i="1" l="1"/>
  <c r="DW94" i="1"/>
  <c r="DO94" i="1"/>
  <c r="DG94" i="1"/>
  <c r="CY94" i="1"/>
  <c r="D95" i="1"/>
  <c r="EC94" i="1"/>
  <c r="DU94" i="1"/>
  <c r="DM94" i="1"/>
  <c r="DE94" i="1"/>
  <c r="CW94" i="1"/>
  <c r="CO94" i="1"/>
  <c r="CG94" i="1"/>
  <c r="BY94" i="1"/>
  <c r="BQ94" i="1"/>
  <c r="BI94" i="1"/>
  <c r="BA94" i="1"/>
  <c r="AS94" i="1"/>
  <c r="AK94" i="1"/>
  <c r="AC94" i="1"/>
  <c r="U94" i="1"/>
  <c r="M94" i="1"/>
  <c r="DY94" i="1"/>
  <c r="DQ94" i="1"/>
  <c r="DI94" i="1"/>
  <c r="DA94" i="1"/>
  <c r="CS94" i="1"/>
  <c r="CK94" i="1"/>
  <c r="CC94" i="1"/>
  <c r="BU94" i="1"/>
  <c r="BM94" i="1"/>
  <c r="BE94" i="1"/>
  <c r="AW94" i="1"/>
  <c r="AO94" i="1"/>
  <c r="AG94" i="1"/>
  <c r="Y94" i="1"/>
  <c r="Q94" i="1"/>
  <c r="DS94" i="1"/>
  <c r="CQ94" i="1"/>
  <c r="CA94" i="1"/>
  <c r="BK94" i="1"/>
  <c r="AU94" i="1"/>
  <c r="AE94" i="1"/>
  <c r="O94" i="1"/>
  <c r="DK94" i="1"/>
  <c r="CM94" i="1"/>
  <c r="BW94" i="1"/>
  <c r="BG94" i="1"/>
  <c r="AQ94" i="1"/>
  <c r="AA94" i="1"/>
  <c r="EA94" i="1"/>
  <c r="CU94" i="1"/>
  <c r="CE94" i="1"/>
  <c r="BO94" i="1"/>
  <c r="AY94" i="1"/>
  <c r="AI94" i="1"/>
  <c r="S94" i="1"/>
  <c r="BC94" i="1"/>
  <c r="DC94" i="1"/>
  <c r="AM94" i="1"/>
  <c r="BS94" i="1"/>
  <c r="CI94" i="1"/>
  <c r="W94" i="1"/>
  <c r="EG93" i="1"/>
  <c r="D96" i="1" l="1"/>
  <c r="EC95" i="1"/>
  <c r="DU95" i="1"/>
  <c r="DM95" i="1"/>
  <c r="DE95" i="1"/>
  <c r="CW95" i="1"/>
  <c r="CO95" i="1"/>
  <c r="CG95" i="1"/>
  <c r="BY95" i="1"/>
  <c r="BQ95" i="1"/>
  <c r="BI95" i="1"/>
  <c r="BA95" i="1"/>
  <c r="AS95" i="1"/>
  <c r="AK95" i="1"/>
  <c r="AC95" i="1"/>
  <c r="U95" i="1"/>
  <c r="M95" i="1"/>
  <c r="EA95" i="1"/>
  <c r="DS95" i="1"/>
  <c r="DK95" i="1"/>
  <c r="DC95" i="1"/>
  <c r="CU95" i="1"/>
  <c r="CM95" i="1"/>
  <c r="CE95" i="1"/>
  <c r="BW95" i="1"/>
  <c r="BO95" i="1"/>
  <c r="BG95" i="1"/>
  <c r="AY95" i="1"/>
  <c r="AQ95" i="1"/>
  <c r="AI95" i="1"/>
  <c r="AA95" i="1"/>
  <c r="S95" i="1"/>
  <c r="EE95" i="1"/>
  <c r="DW95" i="1"/>
  <c r="DO95" i="1"/>
  <c r="DG95" i="1"/>
  <c r="CY95" i="1"/>
  <c r="CQ95" i="1"/>
  <c r="CI95" i="1"/>
  <c r="CA95" i="1"/>
  <c r="BS95" i="1"/>
  <c r="BK95" i="1"/>
  <c r="BC95" i="1"/>
  <c r="AU95" i="1"/>
  <c r="AM95" i="1"/>
  <c r="AE95" i="1"/>
  <c r="W95" i="1"/>
  <c r="O95" i="1"/>
  <c r="DI95" i="1"/>
  <c r="CC95" i="1"/>
  <c r="AW95" i="1"/>
  <c r="Q95" i="1"/>
  <c r="DA95" i="1"/>
  <c r="BU95" i="1"/>
  <c r="AO95" i="1"/>
  <c r="DQ95" i="1"/>
  <c r="CK95" i="1"/>
  <c r="BE95" i="1"/>
  <c r="Y95" i="1"/>
  <c r="DY95" i="1"/>
  <c r="CS95" i="1"/>
  <c r="AG95" i="1"/>
  <c r="BM95" i="1"/>
  <c r="EG94" i="1"/>
  <c r="EA96" i="1" l="1"/>
  <c r="DS96" i="1"/>
  <c r="DK96" i="1"/>
  <c r="DC96" i="1"/>
  <c r="CU96" i="1"/>
  <c r="CM96" i="1"/>
  <c r="CE96" i="1"/>
  <c r="BW96" i="1"/>
  <c r="BO96" i="1"/>
  <c r="BG96" i="1"/>
  <c r="AY96" i="1"/>
  <c r="AQ96" i="1"/>
  <c r="AI96" i="1"/>
  <c r="AA96" i="1"/>
  <c r="S96" i="1"/>
  <c r="DY96" i="1"/>
  <c r="DQ96" i="1"/>
  <c r="DI96" i="1"/>
  <c r="DA96" i="1"/>
  <c r="CS96" i="1"/>
  <c r="CK96" i="1"/>
  <c r="CC96" i="1"/>
  <c r="BU96" i="1"/>
  <c r="BM96" i="1"/>
  <c r="BE96" i="1"/>
  <c r="AW96" i="1"/>
  <c r="AO96" i="1"/>
  <c r="AG96" i="1"/>
  <c r="Y96" i="1"/>
  <c r="Q96" i="1"/>
  <c r="D97" i="1"/>
  <c r="EC96" i="1"/>
  <c r="DU96" i="1"/>
  <c r="DM96" i="1"/>
  <c r="DE96" i="1"/>
  <c r="CW96" i="1"/>
  <c r="CO96" i="1"/>
  <c r="CG96" i="1"/>
  <c r="BY96" i="1"/>
  <c r="BQ96" i="1"/>
  <c r="BI96" i="1"/>
  <c r="BA96" i="1"/>
  <c r="AS96" i="1"/>
  <c r="AK96" i="1"/>
  <c r="AC96" i="1"/>
  <c r="U96" i="1"/>
  <c r="M96" i="1"/>
  <c r="DG96" i="1"/>
  <c r="CA96" i="1"/>
  <c r="AU96" i="1"/>
  <c r="O96" i="1"/>
  <c r="EE96" i="1"/>
  <c r="CY96" i="1"/>
  <c r="BS96" i="1"/>
  <c r="AM96" i="1"/>
  <c r="DO96" i="1"/>
  <c r="CI96" i="1"/>
  <c r="BC96" i="1"/>
  <c r="W96" i="1"/>
  <c r="CQ96" i="1"/>
  <c r="BK96" i="1"/>
  <c r="DW96" i="1"/>
  <c r="AE96" i="1"/>
  <c r="EG95" i="1"/>
  <c r="DY97" i="1" l="1"/>
  <c r="DY91" i="1" s="1"/>
  <c r="DQ97" i="1"/>
  <c r="DQ91" i="1" s="1"/>
  <c r="DI97" i="1"/>
  <c r="DA97" i="1"/>
  <c r="DA91" i="1" s="1"/>
  <c r="CS97" i="1"/>
  <c r="CS91" i="1" s="1"/>
  <c r="CK97" i="1"/>
  <c r="CC97" i="1"/>
  <c r="BU97" i="1"/>
  <c r="BU91" i="1" s="1"/>
  <c r="BM97" i="1"/>
  <c r="BM91" i="1" s="1"/>
  <c r="BE97" i="1"/>
  <c r="BE91" i="1" s="1"/>
  <c r="AW97" i="1"/>
  <c r="AO97" i="1"/>
  <c r="AO91" i="1" s="1"/>
  <c r="AG97" i="1"/>
  <c r="AG91" i="1" s="1"/>
  <c r="Y97" i="1"/>
  <c r="Q97" i="1"/>
  <c r="EE97" i="1"/>
  <c r="EE91" i="1" s="1"/>
  <c r="DW97" i="1"/>
  <c r="DW91" i="1" s="1"/>
  <c r="DO97" i="1"/>
  <c r="DO91" i="1" s="1"/>
  <c r="DG97" i="1"/>
  <c r="DG91" i="1" s="1"/>
  <c r="CY97" i="1"/>
  <c r="CY91" i="1" s="1"/>
  <c r="CQ97" i="1"/>
  <c r="CQ91" i="1" s="1"/>
  <c r="CI97" i="1"/>
  <c r="CI91" i="1" s="1"/>
  <c r="CA97" i="1"/>
  <c r="CA91" i="1" s="1"/>
  <c r="BS97" i="1"/>
  <c r="BS91" i="1" s="1"/>
  <c r="BK97" i="1"/>
  <c r="BC97" i="1"/>
  <c r="BC91" i="1" s="1"/>
  <c r="AU97" i="1"/>
  <c r="AU91" i="1" s="1"/>
  <c r="AM97" i="1"/>
  <c r="AM91" i="1" s="1"/>
  <c r="AE97" i="1"/>
  <c r="AE91" i="1" s="1"/>
  <c r="W97" i="1"/>
  <c r="W91" i="1" s="1"/>
  <c r="O97" i="1"/>
  <c r="O91" i="1" s="1"/>
  <c r="EA97" i="1"/>
  <c r="EA91" i="1" s="1"/>
  <c r="DS97" i="1"/>
  <c r="DS91" i="1" s="1"/>
  <c r="DK97" i="1"/>
  <c r="DC97" i="1"/>
  <c r="DC91" i="1" s="1"/>
  <c r="CU97" i="1"/>
  <c r="CU91" i="1" s="1"/>
  <c r="CM97" i="1"/>
  <c r="CM91" i="1" s="1"/>
  <c r="CE97" i="1"/>
  <c r="CE91" i="1" s="1"/>
  <c r="BW97" i="1"/>
  <c r="BW91" i="1" s="1"/>
  <c r="BO97" i="1"/>
  <c r="BO91" i="1" s="1"/>
  <c r="BG97" i="1"/>
  <c r="AY97" i="1"/>
  <c r="AY91" i="1" s="1"/>
  <c r="AQ97" i="1"/>
  <c r="AQ91" i="1" s="1"/>
  <c r="AI97" i="1"/>
  <c r="AI91" i="1" s="1"/>
  <c r="AA97" i="1"/>
  <c r="AA91" i="1" s="1"/>
  <c r="S97" i="1"/>
  <c r="EC97" i="1"/>
  <c r="EC91" i="1" s="1"/>
  <c r="CW97" i="1"/>
  <c r="CW91" i="1" s="1"/>
  <c r="BQ97" i="1"/>
  <c r="BQ91" i="1" s="1"/>
  <c r="AK97" i="1"/>
  <c r="AK91" i="1" s="1"/>
  <c r="DU97" i="1"/>
  <c r="CO97" i="1"/>
  <c r="CO91" i="1" s="1"/>
  <c r="BI97" i="1"/>
  <c r="AC97" i="1"/>
  <c r="DE97" i="1"/>
  <c r="DE91" i="1" s="1"/>
  <c r="BY97" i="1"/>
  <c r="BY91" i="1" s="1"/>
  <c r="AS97" i="1"/>
  <c r="AS91" i="1" s="1"/>
  <c r="M97" i="1"/>
  <c r="M91" i="1" s="1"/>
  <c r="D98" i="1"/>
  <c r="D99" i="1" s="1"/>
  <c r="BA97" i="1"/>
  <c r="BA91" i="1" s="1"/>
  <c r="U97" i="1"/>
  <c r="U91" i="1" s="1"/>
  <c r="CG97" i="1"/>
  <c r="CG91" i="1" s="1"/>
  <c r="DM97" i="1"/>
  <c r="DM91" i="1" s="1"/>
  <c r="S91" i="1"/>
  <c r="DK91" i="1"/>
  <c r="EG96" i="1"/>
  <c r="Q91" i="1"/>
  <c r="AW91" i="1"/>
  <c r="CC91" i="1"/>
  <c r="DI91" i="1"/>
  <c r="BG91" i="1"/>
  <c r="BK91" i="1"/>
  <c r="AC91" i="1"/>
  <c r="BI91" i="1"/>
  <c r="DU91" i="1"/>
  <c r="Y91" i="1"/>
  <c r="CK91" i="1"/>
  <c r="EA99" i="1" l="1"/>
  <c r="DS99" i="1"/>
  <c r="DK99" i="1"/>
  <c r="DC99" i="1"/>
  <c r="CU99" i="1"/>
  <c r="CM99" i="1"/>
  <c r="CE99" i="1"/>
  <c r="BW99" i="1"/>
  <c r="BO99" i="1"/>
  <c r="BG99" i="1"/>
  <c r="AY99" i="1"/>
  <c r="AQ99" i="1"/>
  <c r="AI99" i="1"/>
  <c r="AA99" i="1"/>
  <c r="S99" i="1"/>
  <c r="DY99" i="1"/>
  <c r="DQ99" i="1"/>
  <c r="DI99" i="1"/>
  <c r="DA99" i="1"/>
  <c r="CS99" i="1"/>
  <c r="CK99" i="1"/>
  <c r="CC99" i="1"/>
  <c r="BU99" i="1"/>
  <c r="BM99" i="1"/>
  <c r="BE99" i="1"/>
  <c r="AW99" i="1"/>
  <c r="AO99" i="1"/>
  <c r="AG99" i="1"/>
  <c r="Y99" i="1"/>
  <c r="Q99" i="1"/>
  <c r="D100" i="1"/>
  <c r="EC99" i="1"/>
  <c r="DU99" i="1"/>
  <c r="DM99" i="1"/>
  <c r="DE99" i="1"/>
  <c r="CW99" i="1"/>
  <c r="CO99" i="1"/>
  <c r="CG99" i="1"/>
  <c r="BY99" i="1"/>
  <c r="BQ99" i="1"/>
  <c r="BI99" i="1"/>
  <c r="BA99" i="1"/>
  <c r="AS99" i="1"/>
  <c r="AK99" i="1"/>
  <c r="AC99" i="1"/>
  <c r="U99" i="1"/>
  <c r="M99" i="1"/>
  <c r="EE99" i="1"/>
  <c r="CY99" i="1"/>
  <c r="BS99" i="1"/>
  <c r="AM99" i="1"/>
  <c r="DW99" i="1"/>
  <c r="CQ99" i="1"/>
  <c r="BK99" i="1"/>
  <c r="AE99" i="1"/>
  <c r="DG99" i="1"/>
  <c r="CA99" i="1"/>
  <c r="AU99" i="1"/>
  <c r="O99" i="1"/>
  <c r="W99" i="1"/>
  <c r="DO99" i="1"/>
  <c r="BC99" i="1"/>
  <c r="CI99" i="1"/>
  <c r="EG97" i="1"/>
  <c r="EG91" i="1" s="1"/>
  <c r="DY100" i="1" l="1"/>
  <c r="DY98" i="1" s="1"/>
  <c r="DQ100" i="1"/>
  <c r="DI100" i="1"/>
  <c r="DA100" i="1"/>
  <c r="DA98" i="1" s="1"/>
  <c r="CS100" i="1"/>
  <c r="CS98" i="1" s="1"/>
  <c r="CK100" i="1"/>
  <c r="CC100" i="1"/>
  <c r="BU100" i="1"/>
  <c r="BU98" i="1" s="1"/>
  <c r="BM100" i="1"/>
  <c r="BM98" i="1" s="1"/>
  <c r="BE100" i="1"/>
  <c r="BE98" i="1" s="1"/>
  <c r="AW100" i="1"/>
  <c r="AO100" i="1"/>
  <c r="AG100" i="1"/>
  <c r="AG98" i="1" s="1"/>
  <c r="Y100" i="1"/>
  <c r="Q100" i="1"/>
  <c r="EE100" i="1"/>
  <c r="EE98" i="1" s="1"/>
  <c r="DW100" i="1"/>
  <c r="DW98" i="1" s="1"/>
  <c r="DO100" i="1"/>
  <c r="DG100" i="1"/>
  <c r="DG98" i="1" s="1"/>
  <c r="CY100" i="1"/>
  <c r="CY98" i="1" s="1"/>
  <c r="CQ100" i="1"/>
  <c r="CI100" i="1"/>
  <c r="CI98" i="1" s="1"/>
  <c r="CA100" i="1"/>
  <c r="BS100" i="1"/>
  <c r="BS98" i="1" s="1"/>
  <c r="BK100" i="1"/>
  <c r="BC100" i="1"/>
  <c r="BC98" i="1" s="1"/>
  <c r="AU100" i="1"/>
  <c r="AM100" i="1"/>
  <c r="AM98" i="1" s="1"/>
  <c r="AE100" i="1"/>
  <c r="AE98" i="1" s="1"/>
  <c r="W100" i="1"/>
  <c r="W98" i="1" s="1"/>
  <c r="O100" i="1"/>
  <c r="O98" i="1" s="1"/>
  <c r="EA100" i="1"/>
  <c r="EA98" i="1" s="1"/>
  <c r="DS100" i="1"/>
  <c r="DK100" i="1"/>
  <c r="DC100" i="1"/>
  <c r="DC98" i="1" s="1"/>
  <c r="CU100" i="1"/>
  <c r="CU98" i="1" s="1"/>
  <c r="CM100" i="1"/>
  <c r="CE100" i="1"/>
  <c r="CE98" i="1" s="1"/>
  <c r="BW100" i="1"/>
  <c r="BW98" i="1" s="1"/>
  <c r="BO100" i="1"/>
  <c r="BO98" i="1" s="1"/>
  <c r="BG100" i="1"/>
  <c r="AY100" i="1"/>
  <c r="AQ100" i="1"/>
  <c r="AQ98" i="1" s="1"/>
  <c r="AI100" i="1"/>
  <c r="AA100" i="1"/>
  <c r="S100" i="1"/>
  <c r="S98" i="1" s="1"/>
  <c r="DU100" i="1"/>
  <c r="CO100" i="1"/>
  <c r="CO98" i="1" s="1"/>
  <c r="BI100" i="1"/>
  <c r="AC100" i="1"/>
  <c r="D101" i="1"/>
  <c r="D102" i="1" s="1"/>
  <c r="DM100" i="1"/>
  <c r="DM98" i="1" s="1"/>
  <c r="CG100" i="1"/>
  <c r="BA100" i="1"/>
  <c r="U100" i="1"/>
  <c r="EC100" i="1"/>
  <c r="EC98" i="1" s="1"/>
  <c r="CW100" i="1"/>
  <c r="CW98" i="1" s="1"/>
  <c r="BQ100" i="1"/>
  <c r="BQ98" i="1" s="1"/>
  <c r="AK100" i="1"/>
  <c r="AK98" i="1" s="1"/>
  <c r="DE100" i="1"/>
  <c r="DE98" i="1" s="1"/>
  <c r="BY100" i="1"/>
  <c r="BY98" i="1" s="1"/>
  <c r="M100" i="1"/>
  <c r="M98" i="1" s="1"/>
  <c r="AS100" i="1"/>
  <c r="AS98" i="1" s="1"/>
  <c r="AO98" i="1"/>
  <c r="AY98" i="1"/>
  <c r="DK98" i="1"/>
  <c r="AU98" i="1"/>
  <c r="BK98" i="1"/>
  <c r="U98" i="1"/>
  <c r="BA98" i="1"/>
  <c r="CG98" i="1"/>
  <c r="EG99" i="1"/>
  <c r="Q98" i="1"/>
  <c r="AW98" i="1"/>
  <c r="CC98" i="1"/>
  <c r="DI98" i="1"/>
  <c r="AA98" i="1"/>
  <c r="BG98" i="1"/>
  <c r="CM98" i="1"/>
  <c r="DS98" i="1"/>
  <c r="DO98" i="1"/>
  <c r="CA98" i="1"/>
  <c r="CQ98" i="1"/>
  <c r="AC98" i="1"/>
  <c r="BI98" i="1"/>
  <c r="DU98" i="1"/>
  <c r="Y98" i="1"/>
  <c r="CK98" i="1"/>
  <c r="DQ98" i="1"/>
  <c r="AI98" i="1"/>
  <c r="DY102" i="1" l="1"/>
  <c r="DY101" i="1" s="1"/>
  <c r="DQ102" i="1"/>
  <c r="DQ101" i="1" s="1"/>
  <c r="DI102" i="1"/>
  <c r="DI101" i="1" s="1"/>
  <c r="DA102" i="1"/>
  <c r="DA101" i="1" s="1"/>
  <c r="CS102" i="1"/>
  <c r="CS101" i="1" s="1"/>
  <c r="CK102" i="1"/>
  <c r="CK101" i="1" s="1"/>
  <c r="CC102" i="1"/>
  <c r="CC101" i="1" s="1"/>
  <c r="BU102" i="1"/>
  <c r="BU101" i="1" s="1"/>
  <c r="BM102" i="1"/>
  <c r="BM101" i="1" s="1"/>
  <c r="BE102" i="1"/>
  <c r="BE101" i="1" s="1"/>
  <c r="AW102" i="1"/>
  <c r="AW101" i="1" s="1"/>
  <c r="AQ102" i="1"/>
  <c r="AQ101" i="1" s="1"/>
  <c r="AI102" i="1"/>
  <c r="AI101" i="1" s="1"/>
  <c r="AA102" i="1"/>
  <c r="AA101" i="1" s="1"/>
  <c r="S102" i="1"/>
  <c r="S101" i="1" s="1"/>
  <c r="EE102" i="1"/>
  <c r="EE101" i="1" s="1"/>
  <c r="DW102" i="1"/>
  <c r="DW101" i="1" s="1"/>
  <c r="DO102" i="1"/>
  <c r="DO101" i="1" s="1"/>
  <c r="DG102" i="1"/>
  <c r="DG101" i="1" s="1"/>
  <c r="CY102" i="1"/>
  <c r="CY101" i="1" s="1"/>
  <c r="CQ102" i="1"/>
  <c r="CQ101" i="1" s="1"/>
  <c r="CI102" i="1"/>
  <c r="CI101" i="1" s="1"/>
  <c r="CA102" i="1"/>
  <c r="CA101" i="1" s="1"/>
  <c r="BS102" i="1"/>
  <c r="BS101" i="1" s="1"/>
  <c r="BK102" i="1"/>
  <c r="BK101" i="1" s="1"/>
  <c r="BC102" i="1"/>
  <c r="BC101" i="1" s="1"/>
  <c r="AO102" i="1"/>
  <c r="AO101" i="1" s="1"/>
  <c r="AG102" i="1"/>
  <c r="AG101" i="1" s="1"/>
  <c r="Y102" i="1"/>
  <c r="Y101" i="1" s="1"/>
  <c r="Q102" i="1"/>
  <c r="EA102" i="1"/>
  <c r="EA101" i="1" s="1"/>
  <c r="DS102" i="1"/>
  <c r="DS101" i="1" s="1"/>
  <c r="DK102" i="1"/>
  <c r="DK101" i="1" s="1"/>
  <c r="DC102" i="1"/>
  <c r="DC101" i="1" s="1"/>
  <c r="CU102" i="1"/>
  <c r="CU101" i="1" s="1"/>
  <c r="CM102" i="1"/>
  <c r="CM101" i="1" s="1"/>
  <c r="CE102" i="1"/>
  <c r="CE101" i="1" s="1"/>
  <c r="BW102" i="1"/>
  <c r="BW101" i="1" s="1"/>
  <c r="BO102" i="1"/>
  <c r="BO101" i="1" s="1"/>
  <c r="BG102" i="1"/>
  <c r="BG101" i="1" s="1"/>
  <c r="AY102" i="1"/>
  <c r="AY101" i="1" s="1"/>
  <c r="AS102" i="1"/>
  <c r="AS101" i="1" s="1"/>
  <c r="AK102" i="1"/>
  <c r="AK101" i="1" s="1"/>
  <c r="AC102" i="1"/>
  <c r="AC101" i="1" s="1"/>
  <c r="U102" i="1"/>
  <c r="U101" i="1" s="1"/>
  <c r="M102" i="1"/>
  <c r="M101" i="1" s="1"/>
  <c r="D103" i="1"/>
  <c r="D104" i="1" s="1"/>
  <c r="DM102" i="1"/>
  <c r="DM101" i="1" s="1"/>
  <c r="CG102" i="1"/>
  <c r="CG101" i="1" s="1"/>
  <c r="BA102" i="1"/>
  <c r="BA101" i="1" s="1"/>
  <c r="AE102" i="1"/>
  <c r="AE101" i="1" s="1"/>
  <c r="DE102" i="1"/>
  <c r="DE101" i="1" s="1"/>
  <c r="BY102" i="1"/>
  <c r="BY101" i="1" s="1"/>
  <c r="W102" i="1"/>
  <c r="W101" i="1" s="1"/>
  <c r="DU102" i="1"/>
  <c r="DU101" i="1" s="1"/>
  <c r="CO102" i="1"/>
  <c r="CO101" i="1" s="1"/>
  <c r="BI102" i="1"/>
  <c r="BI101" i="1" s="1"/>
  <c r="AM102" i="1"/>
  <c r="AM101" i="1" s="1"/>
  <c r="BQ102" i="1"/>
  <c r="BQ101" i="1" s="1"/>
  <c r="CW102" i="1"/>
  <c r="CW101" i="1" s="1"/>
  <c r="O102" i="1"/>
  <c r="O101" i="1" s="1"/>
  <c r="EC102" i="1"/>
  <c r="EC101" i="1" s="1"/>
  <c r="AU102" i="1"/>
  <c r="AU101" i="1" s="1"/>
  <c r="EG100" i="1"/>
  <c r="EG98" i="1" s="1"/>
  <c r="DY104" i="1" l="1"/>
  <c r="DY103" i="1" s="1"/>
  <c r="DQ104" i="1"/>
  <c r="DQ103" i="1" s="1"/>
  <c r="DI104" i="1"/>
  <c r="DI103" i="1" s="1"/>
  <c r="DA104" i="1"/>
  <c r="DA103" i="1" s="1"/>
  <c r="CS104" i="1"/>
  <c r="CS103" i="1" s="1"/>
  <c r="CK104" i="1"/>
  <c r="CK103" i="1" s="1"/>
  <c r="CC104" i="1"/>
  <c r="CC103" i="1" s="1"/>
  <c r="BU104" i="1"/>
  <c r="BU103" i="1" s="1"/>
  <c r="BM104" i="1"/>
  <c r="BM103" i="1" s="1"/>
  <c r="BE104" i="1"/>
  <c r="BE103" i="1" s="1"/>
  <c r="AW104" i="1"/>
  <c r="AW103" i="1" s="1"/>
  <c r="AQ104" i="1"/>
  <c r="AQ103" i="1" s="1"/>
  <c r="AI104" i="1"/>
  <c r="AI103" i="1" s="1"/>
  <c r="AA104" i="1"/>
  <c r="AA103" i="1" s="1"/>
  <c r="S104" i="1"/>
  <c r="S103" i="1" s="1"/>
  <c r="EE104" i="1"/>
  <c r="EE103" i="1" s="1"/>
  <c r="DW104" i="1"/>
  <c r="DW103" i="1" s="1"/>
  <c r="DO104" i="1"/>
  <c r="DO103" i="1" s="1"/>
  <c r="DG104" i="1"/>
  <c r="DG103" i="1" s="1"/>
  <c r="CY104" i="1"/>
  <c r="CY103" i="1" s="1"/>
  <c r="CQ104" i="1"/>
  <c r="CQ103" i="1" s="1"/>
  <c r="CI104" i="1"/>
  <c r="CI103" i="1" s="1"/>
  <c r="CA104" i="1"/>
  <c r="CA103" i="1" s="1"/>
  <c r="BS104" i="1"/>
  <c r="BS103" i="1" s="1"/>
  <c r="BK104" i="1"/>
  <c r="BK103" i="1" s="1"/>
  <c r="BC104" i="1"/>
  <c r="BC103" i="1" s="1"/>
  <c r="AO104" i="1"/>
  <c r="AO103" i="1" s="1"/>
  <c r="AG104" i="1"/>
  <c r="AG103" i="1" s="1"/>
  <c r="Y104" i="1"/>
  <c r="Y103" i="1" s="1"/>
  <c r="Q104" i="1"/>
  <c r="EA104" i="1"/>
  <c r="EA103" i="1" s="1"/>
  <c r="DS104" i="1"/>
  <c r="DS103" i="1" s="1"/>
  <c r="DK104" i="1"/>
  <c r="DK103" i="1" s="1"/>
  <c r="DC104" i="1"/>
  <c r="DC103" i="1" s="1"/>
  <c r="CU104" i="1"/>
  <c r="CU103" i="1" s="1"/>
  <c r="CM104" i="1"/>
  <c r="CM103" i="1" s="1"/>
  <c r="CE104" i="1"/>
  <c r="CE103" i="1" s="1"/>
  <c r="BW104" i="1"/>
  <c r="BW103" i="1" s="1"/>
  <c r="BO104" i="1"/>
  <c r="BO103" i="1" s="1"/>
  <c r="BG104" i="1"/>
  <c r="BG103" i="1" s="1"/>
  <c r="AY104" i="1"/>
  <c r="AY103" i="1" s="1"/>
  <c r="AS104" i="1"/>
  <c r="AS103" i="1" s="1"/>
  <c r="AK104" i="1"/>
  <c r="AK103" i="1" s="1"/>
  <c r="AC104" i="1"/>
  <c r="AC103" i="1" s="1"/>
  <c r="U104" i="1"/>
  <c r="U103" i="1" s="1"/>
  <c r="M104" i="1"/>
  <c r="M103" i="1" s="1"/>
  <c r="DE104" i="1"/>
  <c r="DE103" i="1" s="1"/>
  <c r="BY104" i="1"/>
  <c r="BY103" i="1" s="1"/>
  <c r="W104" i="1"/>
  <c r="W103" i="1" s="1"/>
  <c r="EC104" i="1"/>
  <c r="EC103" i="1" s="1"/>
  <c r="CW104" i="1"/>
  <c r="CW103" i="1" s="1"/>
  <c r="BQ104" i="1"/>
  <c r="BQ103" i="1" s="1"/>
  <c r="AU104" i="1"/>
  <c r="AU103" i="1" s="1"/>
  <c r="O104" i="1"/>
  <c r="O103" i="1" s="1"/>
  <c r="D105" i="1"/>
  <c r="D106" i="1" s="1"/>
  <c r="DM104" i="1"/>
  <c r="DM103" i="1" s="1"/>
  <c r="CG104" i="1"/>
  <c r="CG103" i="1" s="1"/>
  <c r="BA104" i="1"/>
  <c r="BA103" i="1" s="1"/>
  <c r="AE104" i="1"/>
  <c r="AE103" i="1" s="1"/>
  <c r="DU104" i="1"/>
  <c r="DU103" i="1" s="1"/>
  <c r="AM104" i="1"/>
  <c r="AM103" i="1" s="1"/>
  <c r="BI104" i="1"/>
  <c r="BI103" i="1" s="1"/>
  <c r="CO104" i="1"/>
  <c r="CO103" i="1" s="1"/>
  <c r="Q101" i="1"/>
  <c r="EG102" i="1"/>
  <c r="EG101" i="1" s="1"/>
  <c r="Q103" i="1" l="1"/>
  <c r="EG104" i="1"/>
  <c r="EG103" i="1" s="1"/>
  <c r="EA106" i="1"/>
  <c r="DS106" i="1"/>
  <c r="DK106" i="1"/>
  <c r="DC106" i="1"/>
  <c r="CU106" i="1"/>
  <c r="CM106" i="1"/>
  <c r="CE106" i="1"/>
  <c r="BW106" i="1"/>
  <c r="BO106" i="1"/>
  <c r="BG106" i="1"/>
  <c r="AY106" i="1"/>
  <c r="AQ106" i="1"/>
  <c r="AI106" i="1"/>
  <c r="AA106" i="1"/>
  <c r="S106" i="1"/>
  <c r="DY106" i="1"/>
  <c r="DQ106" i="1"/>
  <c r="DI106" i="1"/>
  <c r="DA106" i="1"/>
  <c r="CS106" i="1"/>
  <c r="CK106" i="1"/>
  <c r="CC106" i="1"/>
  <c r="BU106" i="1"/>
  <c r="BM106" i="1"/>
  <c r="BE106" i="1"/>
  <c r="AW106" i="1"/>
  <c r="AO106" i="1"/>
  <c r="AG106" i="1"/>
  <c r="Y106" i="1"/>
  <c r="Q106" i="1"/>
  <c r="D107" i="1"/>
  <c r="EC106" i="1"/>
  <c r="DU106" i="1"/>
  <c r="DM106" i="1"/>
  <c r="DE106" i="1"/>
  <c r="CW106" i="1"/>
  <c r="CO106" i="1"/>
  <c r="CG106" i="1"/>
  <c r="BY106" i="1"/>
  <c r="BQ106" i="1"/>
  <c r="BI106" i="1"/>
  <c r="BA106" i="1"/>
  <c r="AS106" i="1"/>
  <c r="AK106" i="1"/>
  <c r="AC106" i="1"/>
  <c r="U106" i="1"/>
  <c r="M106" i="1"/>
  <c r="DG106" i="1"/>
  <c r="CA106" i="1"/>
  <c r="AU106" i="1"/>
  <c r="O106" i="1"/>
  <c r="EE106" i="1"/>
  <c r="CY106" i="1"/>
  <c r="BS106" i="1"/>
  <c r="AM106" i="1"/>
  <c r="DO106" i="1"/>
  <c r="CI106" i="1"/>
  <c r="BC106" i="1"/>
  <c r="W106" i="1"/>
  <c r="AE106" i="1"/>
  <c r="DW106" i="1"/>
  <c r="BK106" i="1"/>
  <c r="CQ106" i="1"/>
  <c r="EG106" i="1" l="1"/>
  <c r="DY107" i="1"/>
  <c r="DQ107" i="1"/>
  <c r="DI107" i="1"/>
  <c r="DA107" i="1"/>
  <c r="CS107" i="1"/>
  <c r="CK107" i="1"/>
  <c r="CC107" i="1"/>
  <c r="BU107" i="1"/>
  <c r="BM107" i="1"/>
  <c r="BE107" i="1"/>
  <c r="AW107" i="1"/>
  <c r="AO107" i="1"/>
  <c r="AG107" i="1"/>
  <c r="Y107" i="1"/>
  <c r="Q107" i="1"/>
  <c r="EE107" i="1"/>
  <c r="DW107" i="1"/>
  <c r="DO107" i="1"/>
  <c r="DG107" i="1"/>
  <c r="CY107" i="1"/>
  <c r="CQ107" i="1"/>
  <c r="CI107" i="1"/>
  <c r="CA107" i="1"/>
  <c r="BS107" i="1"/>
  <c r="BK107" i="1"/>
  <c r="BC107" i="1"/>
  <c r="AU107" i="1"/>
  <c r="AM107" i="1"/>
  <c r="AE107" i="1"/>
  <c r="W107" i="1"/>
  <c r="O107" i="1"/>
  <c r="EA107" i="1"/>
  <c r="DS107" i="1"/>
  <c r="DK107" i="1"/>
  <c r="DC107" i="1"/>
  <c r="CU107" i="1"/>
  <c r="CM107" i="1"/>
  <c r="CE107" i="1"/>
  <c r="BW107" i="1"/>
  <c r="BO107" i="1"/>
  <c r="BG107" i="1"/>
  <c r="AY107" i="1"/>
  <c r="AQ107" i="1"/>
  <c r="AI107" i="1"/>
  <c r="AA107" i="1"/>
  <c r="S107" i="1"/>
  <c r="EC107" i="1"/>
  <c r="CW107" i="1"/>
  <c r="BQ107" i="1"/>
  <c r="AK107" i="1"/>
  <c r="DU107" i="1"/>
  <c r="CO107" i="1"/>
  <c r="BI107" i="1"/>
  <c r="AC107" i="1"/>
  <c r="DE107" i="1"/>
  <c r="BY107" i="1"/>
  <c r="AS107" i="1"/>
  <c r="M107" i="1"/>
  <c r="DM107" i="1"/>
  <c r="CG107" i="1"/>
  <c r="U107" i="1"/>
  <c r="D108" i="1"/>
  <c r="BA107" i="1"/>
  <c r="EG107" i="1" l="1"/>
  <c r="EE108" i="1"/>
  <c r="EE105" i="1" s="1"/>
  <c r="DW108" i="1"/>
  <c r="DW105" i="1" s="1"/>
  <c r="DO108" i="1"/>
  <c r="DO105" i="1" s="1"/>
  <c r="DG108" i="1"/>
  <c r="DG105" i="1" s="1"/>
  <c r="CY108" i="1"/>
  <c r="CY105" i="1" s="1"/>
  <c r="CQ108" i="1"/>
  <c r="CQ105" i="1" s="1"/>
  <c r="CI108" i="1"/>
  <c r="CI105" i="1" s="1"/>
  <c r="CA108" i="1"/>
  <c r="CA105" i="1" s="1"/>
  <c r="BS108" i="1"/>
  <c r="BS105" i="1" s="1"/>
  <c r="BK108" i="1"/>
  <c r="BK105" i="1" s="1"/>
  <c r="BC108" i="1"/>
  <c r="BC105" i="1" s="1"/>
  <c r="AU108" i="1"/>
  <c r="AU105" i="1" s="1"/>
  <c r="AM108" i="1"/>
  <c r="AM105" i="1" s="1"/>
  <c r="AE108" i="1"/>
  <c r="AE105" i="1" s="1"/>
  <c r="W108" i="1"/>
  <c r="W105" i="1" s="1"/>
  <c r="O108" i="1"/>
  <c r="O105" i="1" s="1"/>
  <c r="D109" i="1"/>
  <c r="D110" i="1" s="1"/>
  <c r="EC108" i="1"/>
  <c r="EC105" i="1" s="1"/>
  <c r="DU108" i="1"/>
  <c r="DU105" i="1" s="1"/>
  <c r="DM108" i="1"/>
  <c r="DM105" i="1" s="1"/>
  <c r="DE108" i="1"/>
  <c r="DE105" i="1" s="1"/>
  <c r="CW108" i="1"/>
  <c r="CW105" i="1" s="1"/>
  <c r="CO108" i="1"/>
  <c r="CO105" i="1" s="1"/>
  <c r="CG108" i="1"/>
  <c r="CG105" i="1" s="1"/>
  <c r="BY108" i="1"/>
  <c r="BY105" i="1" s="1"/>
  <c r="BQ108" i="1"/>
  <c r="BQ105" i="1" s="1"/>
  <c r="BI108" i="1"/>
  <c r="BI105" i="1" s="1"/>
  <c r="BA108" i="1"/>
  <c r="BA105" i="1" s="1"/>
  <c r="AS108" i="1"/>
  <c r="AS105" i="1" s="1"/>
  <c r="AK108" i="1"/>
  <c r="AK105" i="1" s="1"/>
  <c r="AC108" i="1"/>
  <c r="AC105" i="1" s="1"/>
  <c r="U108" i="1"/>
  <c r="U105" i="1" s="1"/>
  <c r="M108" i="1"/>
  <c r="M105" i="1" s="1"/>
  <c r="DY108" i="1"/>
  <c r="DY105" i="1" s="1"/>
  <c r="DQ108" i="1"/>
  <c r="DQ105" i="1" s="1"/>
  <c r="DI108" i="1"/>
  <c r="DI105" i="1" s="1"/>
  <c r="DA108" i="1"/>
  <c r="DA105" i="1" s="1"/>
  <c r="CS108" i="1"/>
  <c r="CS105" i="1" s="1"/>
  <c r="CK108" i="1"/>
  <c r="CK105" i="1" s="1"/>
  <c r="CC108" i="1"/>
  <c r="CC105" i="1" s="1"/>
  <c r="BU108" i="1"/>
  <c r="BU105" i="1" s="1"/>
  <c r="BM108" i="1"/>
  <c r="BM105" i="1" s="1"/>
  <c r="BE108" i="1"/>
  <c r="BE105" i="1" s="1"/>
  <c r="AW108" i="1"/>
  <c r="AW105" i="1" s="1"/>
  <c r="AO108" i="1"/>
  <c r="AO105" i="1" s="1"/>
  <c r="AG108" i="1"/>
  <c r="AG105" i="1" s="1"/>
  <c r="Y108" i="1"/>
  <c r="Y105" i="1" s="1"/>
  <c r="Q108" i="1"/>
  <c r="DS108" i="1"/>
  <c r="DS105" i="1" s="1"/>
  <c r="CM108" i="1"/>
  <c r="CM105" i="1" s="1"/>
  <c r="BG108" i="1"/>
  <c r="BG105" i="1" s="1"/>
  <c r="AA108" i="1"/>
  <c r="AA105" i="1" s="1"/>
  <c r="DK108" i="1"/>
  <c r="DK105" i="1" s="1"/>
  <c r="CE108" i="1"/>
  <c r="CE105" i="1" s="1"/>
  <c r="AY108" i="1"/>
  <c r="AY105" i="1" s="1"/>
  <c r="S108" i="1"/>
  <c r="S105" i="1" s="1"/>
  <c r="EA108" i="1"/>
  <c r="EA105" i="1" s="1"/>
  <c r="CU108" i="1"/>
  <c r="CU105" i="1" s="1"/>
  <c r="BO108" i="1"/>
  <c r="BO105" i="1" s="1"/>
  <c r="AI108" i="1"/>
  <c r="AI105" i="1" s="1"/>
  <c r="BW108" i="1"/>
  <c r="BW105" i="1" s="1"/>
  <c r="AQ108" i="1"/>
  <c r="AQ105" i="1" s="1"/>
  <c r="DC108" i="1"/>
  <c r="DC105" i="1" s="1"/>
  <c r="EE110" i="1" l="1"/>
  <c r="EE109" i="1" s="1"/>
  <c r="DW110" i="1"/>
  <c r="DW109" i="1" s="1"/>
  <c r="DO110" i="1"/>
  <c r="DO109" i="1" s="1"/>
  <c r="DG110" i="1"/>
  <c r="DG109" i="1" s="1"/>
  <c r="CY110" i="1"/>
  <c r="CY109" i="1" s="1"/>
  <c r="CQ110" i="1"/>
  <c r="CQ109" i="1" s="1"/>
  <c r="CI110" i="1"/>
  <c r="CI109" i="1" s="1"/>
  <c r="D111" i="1"/>
  <c r="D112" i="1" s="1"/>
  <c r="EC110" i="1"/>
  <c r="EC109" i="1" s="1"/>
  <c r="DU110" i="1"/>
  <c r="DU109" i="1" s="1"/>
  <c r="DM110" i="1"/>
  <c r="DM109" i="1" s="1"/>
  <c r="DE110" i="1"/>
  <c r="DE109" i="1" s="1"/>
  <c r="CW110" i="1"/>
  <c r="CW109" i="1" s="1"/>
  <c r="CO110" i="1"/>
  <c r="CO109" i="1" s="1"/>
  <c r="CG110" i="1"/>
  <c r="CG109" i="1" s="1"/>
  <c r="BY110" i="1"/>
  <c r="BY109" i="1" s="1"/>
  <c r="BQ110" i="1"/>
  <c r="BQ109" i="1" s="1"/>
  <c r="BI110" i="1"/>
  <c r="BI109" i="1" s="1"/>
  <c r="BA110" i="1"/>
  <c r="BA109" i="1" s="1"/>
  <c r="AS110" i="1"/>
  <c r="AS109" i="1" s="1"/>
  <c r="AK110" i="1"/>
  <c r="AK109" i="1" s="1"/>
  <c r="AC110" i="1"/>
  <c r="AC109" i="1" s="1"/>
  <c r="U110" i="1"/>
  <c r="U109" i="1" s="1"/>
  <c r="M110" i="1"/>
  <c r="M109" i="1" s="1"/>
  <c r="DY110" i="1"/>
  <c r="DY109" i="1" s="1"/>
  <c r="DQ110" i="1"/>
  <c r="DQ109" i="1" s="1"/>
  <c r="DI110" i="1"/>
  <c r="DI109" i="1" s="1"/>
  <c r="DA110" i="1"/>
  <c r="DA109" i="1" s="1"/>
  <c r="CS110" i="1"/>
  <c r="CS109" i="1" s="1"/>
  <c r="CK110" i="1"/>
  <c r="CK109" i="1" s="1"/>
  <c r="DC110" i="1"/>
  <c r="DC109" i="1" s="1"/>
  <c r="CC110" i="1"/>
  <c r="CC109" i="1" s="1"/>
  <c r="BS110" i="1"/>
  <c r="BS109" i="1" s="1"/>
  <c r="BG110" i="1"/>
  <c r="BG109" i="1" s="1"/>
  <c r="AW110" i="1"/>
  <c r="AW109" i="1" s="1"/>
  <c r="AM110" i="1"/>
  <c r="AM109" i="1" s="1"/>
  <c r="AA110" i="1"/>
  <c r="AA109" i="1" s="1"/>
  <c r="Q110" i="1"/>
  <c r="EA110" i="1"/>
  <c r="EA109" i="1" s="1"/>
  <c r="CU110" i="1"/>
  <c r="CU109" i="1" s="1"/>
  <c r="CA110" i="1"/>
  <c r="CA109" i="1" s="1"/>
  <c r="BO110" i="1"/>
  <c r="BO109" i="1" s="1"/>
  <c r="BE110" i="1"/>
  <c r="BE109" i="1" s="1"/>
  <c r="AU110" i="1"/>
  <c r="AU109" i="1" s="1"/>
  <c r="AI110" i="1"/>
  <c r="AI109" i="1" s="1"/>
  <c r="Y110" i="1"/>
  <c r="Y109" i="1" s="1"/>
  <c r="O110" i="1"/>
  <c r="O109" i="1" s="1"/>
  <c r="DK110" i="1"/>
  <c r="DK109" i="1" s="1"/>
  <c r="CE110" i="1"/>
  <c r="CE109" i="1" s="1"/>
  <c r="BU110" i="1"/>
  <c r="BU109" i="1" s="1"/>
  <c r="BK110" i="1"/>
  <c r="BK109" i="1" s="1"/>
  <c r="AY110" i="1"/>
  <c r="AY109" i="1" s="1"/>
  <c r="AO110" i="1"/>
  <c r="AO109" i="1" s="1"/>
  <c r="AE110" i="1"/>
  <c r="AE109" i="1" s="1"/>
  <c r="S110" i="1"/>
  <c r="S109" i="1" s="1"/>
  <c r="BM110" i="1"/>
  <c r="BM109" i="1" s="1"/>
  <c r="W110" i="1"/>
  <c r="W109" i="1" s="1"/>
  <c r="DS110" i="1"/>
  <c r="DS109" i="1" s="1"/>
  <c r="BC110" i="1"/>
  <c r="BC109" i="1" s="1"/>
  <c r="BW110" i="1"/>
  <c r="BW109" i="1" s="1"/>
  <c r="AG110" i="1"/>
  <c r="AG109" i="1" s="1"/>
  <c r="CM110" i="1"/>
  <c r="CM109" i="1" s="1"/>
  <c r="AQ110" i="1"/>
  <c r="AQ109" i="1" s="1"/>
  <c r="EG108" i="1"/>
  <c r="EG105" i="1" s="1"/>
  <c r="Q105" i="1"/>
  <c r="EG110" i="1" l="1"/>
  <c r="EG109" i="1" s="1"/>
  <c r="Q109" i="1"/>
  <c r="DY112" i="1"/>
  <c r="DY111" i="1" s="1"/>
  <c r="DQ112" i="1"/>
  <c r="DQ111" i="1" s="1"/>
  <c r="DI112" i="1"/>
  <c r="DI111" i="1" s="1"/>
  <c r="DA112" i="1"/>
  <c r="DA111" i="1" s="1"/>
  <c r="CS112" i="1"/>
  <c r="CS111" i="1" s="1"/>
  <c r="CK112" i="1"/>
  <c r="CK111" i="1" s="1"/>
  <c r="CC112" i="1"/>
  <c r="CC111" i="1" s="1"/>
  <c r="BU112" i="1"/>
  <c r="BU111" i="1" s="1"/>
  <c r="BM112" i="1"/>
  <c r="BM111" i="1" s="1"/>
  <c r="BE112" i="1"/>
  <c r="BE111" i="1" s="1"/>
  <c r="AW112" i="1"/>
  <c r="AW111" i="1" s="1"/>
  <c r="AO112" i="1"/>
  <c r="AO111" i="1" s="1"/>
  <c r="AG112" i="1"/>
  <c r="AG111" i="1" s="1"/>
  <c r="Y112" i="1"/>
  <c r="Y111" i="1" s="1"/>
  <c r="Q112" i="1"/>
  <c r="EE112" i="1"/>
  <c r="EE111" i="1" s="1"/>
  <c r="DW112" i="1"/>
  <c r="DW111" i="1" s="1"/>
  <c r="DO112" i="1"/>
  <c r="DO111" i="1" s="1"/>
  <c r="DG112" i="1"/>
  <c r="DG111" i="1" s="1"/>
  <c r="CY112" i="1"/>
  <c r="CY111" i="1" s="1"/>
  <c r="CQ112" i="1"/>
  <c r="CQ111" i="1" s="1"/>
  <c r="CI112" i="1"/>
  <c r="CI111" i="1" s="1"/>
  <c r="CA112" i="1"/>
  <c r="CA111" i="1" s="1"/>
  <c r="BS112" i="1"/>
  <c r="BS111" i="1" s="1"/>
  <c r="BK112" i="1"/>
  <c r="BK111" i="1" s="1"/>
  <c r="BC112" i="1"/>
  <c r="BC111" i="1" s="1"/>
  <c r="AU112" i="1"/>
  <c r="AU111" i="1" s="1"/>
  <c r="AM112" i="1"/>
  <c r="AM111" i="1" s="1"/>
  <c r="AE112" i="1"/>
  <c r="AE111" i="1" s="1"/>
  <c r="W112" i="1"/>
  <c r="W111" i="1" s="1"/>
  <c r="O112" i="1"/>
  <c r="O111" i="1" s="1"/>
  <c r="EA112" i="1"/>
  <c r="EA111" i="1" s="1"/>
  <c r="DS112" i="1"/>
  <c r="DS111" i="1" s="1"/>
  <c r="DK112" i="1"/>
  <c r="DK111" i="1" s="1"/>
  <c r="DC112" i="1"/>
  <c r="DC111" i="1" s="1"/>
  <c r="CU112" i="1"/>
  <c r="CU111" i="1" s="1"/>
  <c r="CM112" i="1"/>
  <c r="CM111" i="1" s="1"/>
  <c r="CE112" i="1"/>
  <c r="CE111" i="1" s="1"/>
  <c r="BW112" i="1"/>
  <c r="BW111" i="1" s="1"/>
  <c r="BO112" i="1"/>
  <c r="BO111" i="1" s="1"/>
  <c r="BG112" i="1"/>
  <c r="BG111" i="1" s="1"/>
  <c r="AY112" i="1"/>
  <c r="AY111" i="1" s="1"/>
  <c r="AQ112" i="1"/>
  <c r="AQ111" i="1" s="1"/>
  <c r="AI112" i="1"/>
  <c r="AI111" i="1" s="1"/>
  <c r="AA112" i="1"/>
  <c r="AA111" i="1" s="1"/>
  <c r="S112" i="1"/>
  <c r="S111" i="1" s="1"/>
  <c r="DU112" i="1"/>
  <c r="DU111" i="1" s="1"/>
  <c r="CO112" i="1"/>
  <c r="CO111" i="1" s="1"/>
  <c r="BI112" i="1"/>
  <c r="BI111" i="1" s="1"/>
  <c r="AC112" i="1"/>
  <c r="AC111" i="1" s="1"/>
  <c r="D113" i="1"/>
  <c r="D114" i="1" s="1"/>
  <c r="DM112" i="1"/>
  <c r="DM111" i="1" s="1"/>
  <c r="CG112" i="1"/>
  <c r="CG111" i="1" s="1"/>
  <c r="BA112" i="1"/>
  <c r="BA111" i="1" s="1"/>
  <c r="U112" i="1"/>
  <c r="U111" i="1" s="1"/>
  <c r="EC112" i="1"/>
  <c r="EC111" i="1" s="1"/>
  <c r="CW112" i="1"/>
  <c r="CW111" i="1" s="1"/>
  <c r="BQ112" i="1"/>
  <c r="BQ111" i="1" s="1"/>
  <c r="AK112" i="1"/>
  <c r="AK111" i="1" s="1"/>
  <c r="DE112" i="1"/>
  <c r="DE111" i="1" s="1"/>
  <c r="BY112" i="1"/>
  <c r="BY111" i="1" s="1"/>
  <c r="M112" i="1"/>
  <c r="M111" i="1" s="1"/>
  <c r="AS112" i="1"/>
  <c r="AS111" i="1" s="1"/>
  <c r="EA114" i="1" l="1"/>
  <c r="EA113" i="1" s="1"/>
  <c r="DS114" i="1"/>
  <c r="DS113" i="1" s="1"/>
  <c r="DK114" i="1"/>
  <c r="DK113" i="1" s="1"/>
  <c r="DC114" i="1"/>
  <c r="DC113" i="1" s="1"/>
  <c r="CU114" i="1"/>
  <c r="CU113" i="1" s="1"/>
  <c r="CM114" i="1"/>
  <c r="CM113" i="1" s="1"/>
  <c r="CE114" i="1"/>
  <c r="CE113" i="1" s="1"/>
  <c r="BW114" i="1"/>
  <c r="BW113" i="1" s="1"/>
  <c r="BO114" i="1"/>
  <c r="BO113" i="1" s="1"/>
  <c r="BG114" i="1"/>
  <c r="BG113" i="1" s="1"/>
  <c r="AY114" i="1"/>
  <c r="AY113" i="1" s="1"/>
  <c r="AQ114" i="1"/>
  <c r="AQ113" i="1" s="1"/>
  <c r="AI114" i="1"/>
  <c r="AI113" i="1" s="1"/>
  <c r="AA114" i="1"/>
  <c r="AA113" i="1" s="1"/>
  <c r="S114" i="1"/>
  <c r="S113" i="1" s="1"/>
  <c r="DY114" i="1"/>
  <c r="DY113" i="1" s="1"/>
  <c r="DQ114" i="1"/>
  <c r="DQ113" i="1" s="1"/>
  <c r="DI114" i="1"/>
  <c r="DI113" i="1" s="1"/>
  <c r="DA114" i="1"/>
  <c r="DA113" i="1" s="1"/>
  <c r="CS114" i="1"/>
  <c r="CS113" i="1" s="1"/>
  <c r="CK114" i="1"/>
  <c r="CK113" i="1" s="1"/>
  <c r="CC114" i="1"/>
  <c r="CC113" i="1" s="1"/>
  <c r="BU114" i="1"/>
  <c r="BU113" i="1" s="1"/>
  <c r="BM114" i="1"/>
  <c r="BM113" i="1" s="1"/>
  <c r="BE114" i="1"/>
  <c r="BE113" i="1" s="1"/>
  <c r="AW114" i="1"/>
  <c r="AW113" i="1" s="1"/>
  <c r="AO114" i="1"/>
  <c r="AO113" i="1" s="1"/>
  <c r="AG114" i="1"/>
  <c r="AG113" i="1" s="1"/>
  <c r="Y114" i="1"/>
  <c r="Y113" i="1" s="1"/>
  <c r="Q114" i="1"/>
  <c r="D115" i="1"/>
  <c r="D116" i="1" s="1"/>
  <c r="EC114" i="1"/>
  <c r="EC113" i="1" s="1"/>
  <c r="DU114" i="1"/>
  <c r="DU113" i="1" s="1"/>
  <c r="DM114" i="1"/>
  <c r="DM113" i="1" s="1"/>
  <c r="DE114" i="1"/>
  <c r="DE113" i="1" s="1"/>
  <c r="CW114" i="1"/>
  <c r="CW113" i="1" s="1"/>
  <c r="CO114" i="1"/>
  <c r="CO113" i="1" s="1"/>
  <c r="CG114" i="1"/>
  <c r="CG113" i="1" s="1"/>
  <c r="BY114" i="1"/>
  <c r="BY113" i="1" s="1"/>
  <c r="BQ114" i="1"/>
  <c r="BQ113" i="1" s="1"/>
  <c r="BI114" i="1"/>
  <c r="BI113" i="1" s="1"/>
  <c r="BA114" i="1"/>
  <c r="BA113" i="1" s="1"/>
  <c r="AS114" i="1"/>
  <c r="AS113" i="1" s="1"/>
  <c r="AK114" i="1"/>
  <c r="AK113" i="1" s="1"/>
  <c r="AC114" i="1"/>
  <c r="AC113" i="1" s="1"/>
  <c r="U114" i="1"/>
  <c r="U113" i="1" s="1"/>
  <c r="M114" i="1"/>
  <c r="M113" i="1" s="1"/>
  <c r="DW114" i="1"/>
  <c r="DW113" i="1" s="1"/>
  <c r="CQ114" i="1"/>
  <c r="CQ113" i="1" s="1"/>
  <c r="BK114" i="1"/>
  <c r="BK113" i="1" s="1"/>
  <c r="AE114" i="1"/>
  <c r="AE113" i="1" s="1"/>
  <c r="DO114" i="1"/>
  <c r="DO113" i="1" s="1"/>
  <c r="CI114" i="1"/>
  <c r="CI113" i="1" s="1"/>
  <c r="BC114" i="1"/>
  <c r="BC113" i="1" s="1"/>
  <c r="W114" i="1"/>
  <c r="W113" i="1" s="1"/>
  <c r="EE114" i="1"/>
  <c r="EE113" i="1" s="1"/>
  <c r="CY114" i="1"/>
  <c r="CY113" i="1" s="1"/>
  <c r="BS114" i="1"/>
  <c r="BS113" i="1" s="1"/>
  <c r="AM114" i="1"/>
  <c r="AM113" i="1" s="1"/>
  <c r="DG114" i="1"/>
  <c r="DG113" i="1" s="1"/>
  <c r="CA114" i="1"/>
  <c r="CA113" i="1" s="1"/>
  <c r="O114" i="1"/>
  <c r="O113" i="1" s="1"/>
  <c r="AU114" i="1"/>
  <c r="AU113" i="1" s="1"/>
  <c r="EG112" i="1"/>
  <c r="EG111" i="1" s="1"/>
  <c r="Q111" i="1"/>
  <c r="D117" i="1" l="1"/>
  <c r="EC116" i="1"/>
  <c r="DU116" i="1"/>
  <c r="DM116" i="1"/>
  <c r="DE116" i="1"/>
  <c r="CW116" i="1"/>
  <c r="CO116" i="1"/>
  <c r="CG116" i="1"/>
  <c r="BY116" i="1"/>
  <c r="BQ116" i="1"/>
  <c r="BI116" i="1"/>
  <c r="BA116" i="1"/>
  <c r="AS116" i="1"/>
  <c r="AK116" i="1"/>
  <c r="AC116" i="1"/>
  <c r="U116" i="1"/>
  <c r="M116" i="1"/>
  <c r="EA116" i="1"/>
  <c r="DS116" i="1"/>
  <c r="DK116" i="1"/>
  <c r="DC116" i="1"/>
  <c r="CU116" i="1"/>
  <c r="CM116" i="1"/>
  <c r="CE116" i="1"/>
  <c r="BW116" i="1"/>
  <c r="BO116" i="1"/>
  <c r="BG116" i="1"/>
  <c r="AY116" i="1"/>
  <c r="AQ116" i="1"/>
  <c r="AI116" i="1"/>
  <c r="AA116" i="1"/>
  <c r="S116" i="1"/>
  <c r="EE116" i="1"/>
  <c r="DW116" i="1"/>
  <c r="DO116" i="1"/>
  <c r="DG116" i="1"/>
  <c r="CY116" i="1"/>
  <c r="CQ116" i="1"/>
  <c r="CI116" i="1"/>
  <c r="CA116" i="1"/>
  <c r="BS116" i="1"/>
  <c r="BK116" i="1"/>
  <c r="BC116" i="1"/>
  <c r="AU116" i="1"/>
  <c r="AM116" i="1"/>
  <c r="AE116" i="1"/>
  <c r="W116" i="1"/>
  <c r="O116" i="1"/>
  <c r="DQ116" i="1"/>
  <c r="CK116" i="1"/>
  <c r="BE116" i="1"/>
  <c r="Y116" i="1"/>
  <c r="DI116" i="1"/>
  <c r="CC116" i="1"/>
  <c r="AW116" i="1"/>
  <c r="Q116" i="1"/>
  <c r="DY116" i="1"/>
  <c r="CS116" i="1"/>
  <c r="BM116" i="1"/>
  <c r="AG116" i="1"/>
  <c r="DA116" i="1"/>
  <c r="BU116" i="1"/>
  <c r="AO116" i="1"/>
  <c r="EG114" i="1"/>
  <c r="EG113" i="1" s="1"/>
  <c r="Q113" i="1"/>
  <c r="EG116" i="1" l="1"/>
  <c r="EA117" i="1"/>
  <c r="DS117" i="1"/>
  <c r="DK117" i="1"/>
  <c r="DC117" i="1"/>
  <c r="CU117" i="1"/>
  <c r="CM117" i="1"/>
  <c r="CE117" i="1"/>
  <c r="BW117" i="1"/>
  <c r="BO117" i="1"/>
  <c r="BG117" i="1"/>
  <c r="AY117" i="1"/>
  <c r="AQ117" i="1"/>
  <c r="AI117" i="1"/>
  <c r="AA117" i="1"/>
  <c r="S117" i="1"/>
  <c r="DY117" i="1"/>
  <c r="DQ117" i="1"/>
  <c r="DI117" i="1"/>
  <c r="DA117" i="1"/>
  <c r="CS117" i="1"/>
  <c r="CK117" i="1"/>
  <c r="CC117" i="1"/>
  <c r="BU117" i="1"/>
  <c r="BM117" i="1"/>
  <c r="BE117" i="1"/>
  <c r="AW117" i="1"/>
  <c r="AO117" i="1"/>
  <c r="AG117" i="1"/>
  <c r="Y117" i="1"/>
  <c r="Q117" i="1"/>
  <c r="D118" i="1"/>
  <c r="EC117" i="1"/>
  <c r="DU117" i="1"/>
  <c r="DM117" i="1"/>
  <c r="DE117" i="1"/>
  <c r="CW117" i="1"/>
  <c r="CO117" i="1"/>
  <c r="CG117" i="1"/>
  <c r="BY117" i="1"/>
  <c r="BQ117" i="1"/>
  <c r="BI117" i="1"/>
  <c r="BA117" i="1"/>
  <c r="AS117" i="1"/>
  <c r="AK117" i="1"/>
  <c r="AC117" i="1"/>
  <c r="U117" i="1"/>
  <c r="M117" i="1"/>
  <c r="DO117" i="1"/>
  <c r="CI117" i="1"/>
  <c r="BC117" i="1"/>
  <c r="W117" i="1"/>
  <c r="DG117" i="1"/>
  <c r="CA117" i="1"/>
  <c r="AU117" i="1"/>
  <c r="O117" i="1"/>
  <c r="DW117" i="1"/>
  <c r="CQ117" i="1"/>
  <c r="BK117" i="1"/>
  <c r="AE117" i="1"/>
  <c r="CY117" i="1"/>
  <c r="BS117" i="1"/>
  <c r="EE117" i="1"/>
  <c r="AM117" i="1"/>
  <c r="DY118" i="1" l="1"/>
  <c r="DQ118" i="1"/>
  <c r="DI118" i="1"/>
  <c r="DA118" i="1"/>
  <c r="CS118" i="1"/>
  <c r="CK118" i="1"/>
  <c r="CC118" i="1"/>
  <c r="BU118" i="1"/>
  <c r="BM118" i="1"/>
  <c r="BE118" i="1"/>
  <c r="AW118" i="1"/>
  <c r="AO118" i="1"/>
  <c r="AG118" i="1"/>
  <c r="Y118" i="1"/>
  <c r="Q118" i="1"/>
  <c r="EE118" i="1"/>
  <c r="DW118" i="1"/>
  <c r="DO118" i="1"/>
  <c r="DG118" i="1"/>
  <c r="CY118" i="1"/>
  <c r="CQ118" i="1"/>
  <c r="CI118" i="1"/>
  <c r="CA118" i="1"/>
  <c r="BS118" i="1"/>
  <c r="BK118" i="1"/>
  <c r="BC118" i="1"/>
  <c r="AU118" i="1"/>
  <c r="AM118" i="1"/>
  <c r="AE118" i="1"/>
  <c r="W118" i="1"/>
  <c r="O118" i="1"/>
  <c r="EA118" i="1"/>
  <c r="DS118" i="1"/>
  <c r="DK118" i="1"/>
  <c r="DC118" i="1"/>
  <c r="CU118" i="1"/>
  <c r="CM118" i="1"/>
  <c r="CE118" i="1"/>
  <c r="BW118" i="1"/>
  <c r="BO118" i="1"/>
  <c r="BG118" i="1"/>
  <c r="AY118" i="1"/>
  <c r="AQ118" i="1"/>
  <c r="AI118" i="1"/>
  <c r="AA118" i="1"/>
  <c r="S118" i="1"/>
  <c r="DE118" i="1"/>
  <c r="BY118" i="1"/>
  <c r="AS118" i="1"/>
  <c r="M118" i="1"/>
  <c r="EC118" i="1"/>
  <c r="CW118" i="1"/>
  <c r="BQ118" i="1"/>
  <c r="AK118" i="1"/>
  <c r="D119" i="1"/>
  <c r="DM118" i="1"/>
  <c r="CG118" i="1"/>
  <c r="BA118" i="1"/>
  <c r="U118" i="1"/>
  <c r="BI118" i="1"/>
  <c r="AC118" i="1"/>
  <c r="CO118" i="1"/>
  <c r="DU118" i="1"/>
  <c r="EG117" i="1"/>
  <c r="EE119" i="1" l="1"/>
  <c r="EE115" i="1" s="1"/>
  <c r="DW119" i="1"/>
  <c r="DO119" i="1"/>
  <c r="DG119" i="1"/>
  <c r="DG115" i="1" s="1"/>
  <c r="CY119" i="1"/>
  <c r="CY115" i="1" s="1"/>
  <c r="CQ119" i="1"/>
  <c r="CQ115" i="1" s="1"/>
  <c r="CI119" i="1"/>
  <c r="CI115" i="1" s="1"/>
  <c r="CA119" i="1"/>
  <c r="CA115" i="1" s="1"/>
  <c r="BS119" i="1"/>
  <c r="BS115" i="1" s="1"/>
  <c r="BK119" i="1"/>
  <c r="BC119" i="1"/>
  <c r="BC115" i="1" s="1"/>
  <c r="AU119" i="1"/>
  <c r="AM119" i="1"/>
  <c r="AM115" i="1" s="1"/>
  <c r="AE119" i="1"/>
  <c r="AE115" i="1" s="1"/>
  <c r="W119" i="1"/>
  <c r="W115" i="1" s="1"/>
  <c r="O119" i="1"/>
  <c r="O115" i="1" s="1"/>
  <c r="D120" i="1"/>
  <c r="D121" i="1" s="1"/>
  <c r="EC119" i="1"/>
  <c r="DU119" i="1"/>
  <c r="DU115" i="1" s="1"/>
  <c r="DM119" i="1"/>
  <c r="DM115" i="1" s="1"/>
  <c r="DE119" i="1"/>
  <c r="DE115" i="1" s="1"/>
  <c r="CW119" i="1"/>
  <c r="CW115" i="1" s="1"/>
  <c r="CO119" i="1"/>
  <c r="CO115" i="1" s="1"/>
  <c r="CG119" i="1"/>
  <c r="CG115" i="1" s="1"/>
  <c r="BY119" i="1"/>
  <c r="BY115" i="1" s="1"/>
  <c r="BQ119" i="1"/>
  <c r="BI119" i="1"/>
  <c r="BI115" i="1" s="1"/>
  <c r="BA119" i="1"/>
  <c r="BA115" i="1" s="1"/>
  <c r="AS119" i="1"/>
  <c r="AS115" i="1" s="1"/>
  <c r="AK119" i="1"/>
  <c r="AK115" i="1" s="1"/>
  <c r="AC119" i="1"/>
  <c r="AC115" i="1" s="1"/>
  <c r="U119" i="1"/>
  <c r="U115" i="1" s="1"/>
  <c r="M119" i="1"/>
  <c r="M115" i="1" s="1"/>
  <c r="DY119" i="1"/>
  <c r="DQ119" i="1"/>
  <c r="DQ115" i="1" s="1"/>
  <c r="DI119" i="1"/>
  <c r="DI115" i="1" s="1"/>
  <c r="DA119" i="1"/>
  <c r="DA115" i="1" s="1"/>
  <c r="CS119" i="1"/>
  <c r="CK119" i="1"/>
  <c r="CK115" i="1" s="1"/>
  <c r="CC119" i="1"/>
  <c r="CC115" i="1" s="1"/>
  <c r="BU119" i="1"/>
  <c r="BU115" i="1" s="1"/>
  <c r="BM119" i="1"/>
  <c r="BE119" i="1"/>
  <c r="BE115" i="1" s="1"/>
  <c r="AW119" i="1"/>
  <c r="AW115" i="1" s="1"/>
  <c r="AO119" i="1"/>
  <c r="AO115" i="1" s="1"/>
  <c r="AG119" i="1"/>
  <c r="AG115" i="1" s="1"/>
  <c r="Y119" i="1"/>
  <c r="Y115" i="1" s="1"/>
  <c r="Q119" i="1"/>
  <c r="EA119" i="1"/>
  <c r="EA115" i="1" s="1"/>
  <c r="CU119" i="1"/>
  <c r="CU115" i="1" s="1"/>
  <c r="BO119" i="1"/>
  <c r="BO115" i="1" s="1"/>
  <c r="AI119" i="1"/>
  <c r="AI115" i="1" s="1"/>
  <c r="DS119" i="1"/>
  <c r="DS115" i="1" s="1"/>
  <c r="CM119" i="1"/>
  <c r="CM115" i="1" s="1"/>
  <c r="BG119" i="1"/>
  <c r="BG115" i="1" s="1"/>
  <c r="AA119" i="1"/>
  <c r="AA115" i="1" s="1"/>
  <c r="DC119" i="1"/>
  <c r="DC115" i="1" s="1"/>
  <c r="BW119" i="1"/>
  <c r="AQ119" i="1"/>
  <c r="AQ115" i="1" s="1"/>
  <c r="S119" i="1"/>
  <c r="S115" i="1" s="1"/>
  <c r="DK119" i="1"/>
  <c r="DK115" i="1" s="1"/>
  <c r="AY119" i="1"/>
  <c r="AY115" i="1" s="1"/>
  <c r="CE119" i="1"/>
  <c r="CE115" i="1" s="1"/>
  <c r="BW115" i="1"/>
  <c r="EG118" i="1"/>
  <c r="DO115" i="1"/>
  <c r="EC115" i="1"/>
  <c r="AU115" i="1"/>
  <c r="BQ115" i="1"/>
  <c r="BK115" i="1"/>
  <c r="DW115" i="1"/>
  <c r="BM115" i="1"/>
  <c r="CS115" i="1"/>
  <c r="DY115" i="1"/>
  <c r="EG119" i="1" l="1"/>
  <c r="EG115" i="1" s="1"/>
  <c r="Q115" i="1"/>
  <c r="DY121" i="1"/>
  <c r="DQ121" i="1"/>
  <c r="DI121" i="1"/>
  <c r="DA121" i="1"/>
  <c r="CS121" i="1"/>
  <c r="CK121" i="1"/>
  <c r="CC121" i="1"/>
  <c r="BU121" i="1"/>
  <c r="BM121" i="1"/>
  <c r="BE121" i="1"/>
  <c r="AW121" i="1"/>
  <c r="AO121" i="1"/>
  <c r="AG121" i="1"/>
  <c r="Y121" i="1"/>
  <c r="Q121" i="1"/>
  <c r="EE121" i="1"/>
  <c r="DW121" i="1"/>
  <c r="DO121" i="1"/>
  <c r="DG121" i="1"/>
  <c r="CY121" i="1"/>
  <c r="CQ121" i="1"/>
  <c r="CI121" i="1"/>
  <c r="CA121" i="1"/>
  <c r="BS121" i="1"/>
  <c r="BK121" i="1"/>
  <c r="BC121" i="1"/>
  <c r="AU121" i="1"/>
  <c r="AM121" i="1"/>
  <c r="AE121" i="1"/>
  <c r="W121" i="1"/>
  <c r="O121" i="1"/>
  <c r="EA121" i="1"/>
  <c r="DS121" i="1"/>
  <c r="DK121" i="1"/>
  <c r="DC121" i="1"/>
  <c r="CU121" i="1"/>
  <c r="CM121" i="1"/>
  <c r="CE121" i="1"/>
  <c r="BW121" i="1"/>
  <c r="BO121" i="1"/>
  <c r="BG121" i="1"/>
  <c r="AY121" i="1"/>
  <c r="AQ121" i="1"/>
  <c r="AI121" i="1"/>
  <c r="AA121" i="1"/>
  <c r="S121" i="1"/>
  <c r="D122" i="1"/>
  <c r="DM121" i="1"/>
  <c r="CG121" i="1"/>
  <c r="BA121" i="1"/>
  <c r="U121" i="1"/>
  <c r="DE121" i="1"/>
  <c r="BY121" i="1"/>
  <c r="AS121" i="1"/>
  <c r="M121" i="1"/>
  <c r="DU121" i="1"/>
  <c r="CO121" i="1"/>
  <c r="BI121" i="1"/>
  <c r="AC121" i="1"/>
  <c r="CW121" i="1"/>
  <c r="BQ121" i="1"/>
  <c r="EC121" i="1"/>
  <c r="AK121" i="1"/>
  <c r="EE122" i="1" l="1"/>
  <c r="DW122" i="1"/>
  <c r="DO122" i="1"/>
  <c r="DG122" i="1"/>
  <c r="CY122" i="1"/>
  <c r="CQ122" i="1"/>
  <c r="CI122" i="1"/>
  <c r="CA122" i="1"/>
  <c r="BS122" i="1"/>
  <c r="BK122" i="1"/>
  <c r="BC122" i="1"/>
  <c r="AU122" i="1"/>
  <c r="AM122" i="1"/>
  <c r="AE122" i="1"/>
  <c r="W122" i="1"/>
  <c r="O122" i="1"/>
  <c r="D123" i="1"/>
  <c r="EC122" i="1"/>
  <c r="DU122" i="1"/>
  <c r="DM122" i="1"/>
  <c r="DE122" i="1"/>
  <c r="CW122" i="1"/>
  <c r="CO122" i="1"/>
  <c r="CG122" i="1"/>
  <c r="BY122" i="1"/>
  <c r="BQ122" i="1"/>
  <c r="BI122" i="1"/>
  <c r="BA122" i="1"/>
  <c r="AS122" i="1"/>
  <c r="AK122" i="1"/>
  <c r="AC122" i="1"/>
  <c r="U122" i="1"/>
  <c r="M122" i="1"/>
  <c r="DY122" i="1"/>
  <c r="DQ122" i="1"/>
  <c r="DI122" i="1"/>
  <c r="DA122" i="1"/>
  <c r="CS122" i="1"/>
  <c r="CK122" i="1"/>
  <c r="CC122" i="1"/>
  <c r="BU122" i="1"/>
  <c r="BM122" i="1"/>
  <c r="BE122" i="1"/>
  <c r="AW122" i="1"/>
  <c r="AO122" i="1"/>
  <c r="AG122" i="1"/>
  <c r="Y122" i="1"/>
  <c r="Q122" i="1"/>
  <c r="DC122" i="1"/>
  <c r="BW122" i="1"/>
  <c r="AQ122" i="1"/>
  <c r="EA122" i="1"/>
  <c r="CU122" i="1"/>
  <c r="BO122" i="1"/>
  <c r="AI122" i="1"/>
  <c r="DK122" i="1"/>
  <c r="CE122" i="1"/>
  <c r="AY122" i="1"/>
  <c r="S122" i="1"/>
  <c r="BG122" i="1"/>
  <c r="AA122" i="1"/>
  <c r="CM122" i="1"/>
  <c r="DS122" i="1"/>
  <c r="EG121" i="1"/>
  <c r="D124" i="1" l="1"/>
  <c r="EC123" i="1"/>
  <c r="DU123" i="1"/>
  <c r="DM123" i="1"/>
  <c r="DE123" i="1"/>
  <c r="CW123" i="1"/>
  <c r="CO123" i="1"/>
  <c r="CG123" i="1"/>
  <c r="BY123" i="1"/>
  <c r="BQ123" i="1"/>
  <c r="BI123" i="1"/>
  <c r="BA123" i="1"/>
  <c r="AS123" i="1"/>
  <c r="AK123" i="1"/>
  <c r="AC123" i="1"/>
  <c r="U123" i="1"/>
  <c r="M123" i="1"/>
  <c r="EA123" i="1"/>
  <c r="DS123" i="1"/>
  <c r="DK123" i="1"/>
  <c r="DC123" i="1"/>
  <c r="CU123" i="1"/>
  <c r="CM123" i="1"/>
  <c r="CE123" i="1"/>
  <c r="BW123" i="1"/>
  <c r="BO123" i="1"/>
  <c r="BG123" i="1"/>
  <c r="AY123" i="1"/>
  <c r="AQ123" i="1"/>
  <c r="AI123" i="1"/>
  <c r="AA123" i="1"/>
  <c r="S123" i="1"/>
  <c r="EE123" i="1"/>
  <c r="DW123" i="1"/>
  <c r="DO123" i="1"/>
  <c r="DG123" i="1"/>
  <c r="CY123" i="1"/>
  <c r="CQ123" i="1"/>
  <c r="CI123" i="1"/>
  <c r="CA123" i="1"/>
  <c r="BS123" i="1"/>
  <c r="BK123" i="1"/>
  <c r="BC123" i="1"/>
  <c r="AU123" i="1"/>
  <c r="AM123" i="1"/>
  <c r="AE123" i="1"/>
  <c r="W123" i="1"/>
  <c r="O123" i="1"/>
  <c r="DY123" i="1"/>
  <c r="CS123" i="1"/>
  <c r="BM123" i="1"/>
  <c r="AG123" i="1"/>
  <c r="DQ123" i="1"/>
  <c r="CK123" i="1"/>
  <c r="BE123" i="1"/>
  <c r="Y123" i="1"/>
  <c r="DA123" i="1"/>
  <c r="BU123" i="1"/>
  <c r="AO123" i="1"/>
  <c r="Q123" i="1"/>
  <c r="DI123" i="1"/>
  <c r="AW123" i="1"/>
  <c r="CC123" i="1"/>
  <c r="EG122" i="1"/>
  <c r="EA124" i="1" l="1"/>
  <c r="DS124" i="1"/>
  <c r="DK124" i="1"/>
  <c r="DC124" i="1"/>
  <c r="CU124" i="1"/>
  <c r="CM124" i="1"/>
  <c r="CE124" i="1"/>
  <c r="BW124" i="1"/>
  <c r="BO124" i="1"/>
  <c r="BG124" i="1"/>
  <c r="AY124" i="1"/>
  <c r="AQ124" i="1"/>
  <c r="AI124" i="1"/>
  <c r="AA124" i="1"/>
  <c r="S124" i="1"/>
  <c r="DY124" i="1"/>
  <c r="DQ124" i="1"/>
  <c r="DI124" i="1"/>
  <c r="DA124" i="1"/>
  <c r="CS124" i="1"/>
  <c r="CK124" i="1"/>
  <c r="CC124" i="1"/>
  <c r="BU124" i="1"/>
  <c r="BM124" i="1"/>
  <c r="BE124" i="1"/>
  <c r="AW124" i="1"/>
  <c r="AO124" i="1"/>
  <c r="AG124" i="1"/>
  <c r="Y124" i="1"/>
  <c r="Q124" i="1"/>
  <c r="D125" i="1"/>
  <c r="EC124" i="1"/>
  <c r="DU124" i="1"/>
  <c r="DM124" i="1"/>
  <c r="DE124" i="1"/>
  <c r="CW124" i="1"/>
  <c r="CO124" i="1"/>
  <c r="CG124" i="1"/>
  <c r="BY124" i="1"/>
  <c r="BQ124" i="1"/>
  <c r="BI124" i="1"/>
  <c r="BA124" i="1"/>
  <c r="AS124" i="1"/>
  <c r="AK124" i="1"/>
  <c r="AC124" i="1"/>
  <c r="U124" i="1"/>
  <c r="M124" i="1"/>
  <c r="DW124" i="1"/>
  <c r="CQ124" i="1"/>
  <c r="BK124" i="1"/>
  <c r="AE124" i="1"/>
  <c r="DO124" i="1"/>
  <c r="CI124" i="1"/>
  <c r="BC124" i="1"/>
  <c r="W124" i="1"/>
  <c r="EE124" i="1"/>
  <c r="CY124" i="1"/>
  <c r="BS124" i="1"/>
  <c r="AM124" i="1"/>
  <c r="DG124" i="1"/>
  <c r="CA124" i="1"/>
  <c r="O124" i="1"/>
  <c r="AU124" i="1"/>
  <c r="EG123" i="1"/>
  <c r="DY125" i="1" l="1"/>
  <c r="DQ125" i="1"/>
  <c r="DI125" i="1"/>
  <c r="DA125" i="1"/>
  <c r="CS125" i="1"/>
  <c r="CK125" i="1"/>
  <c r="CC125" i="1"/>
  <c r="BU125" i="1"/>
  <c r="BM125" i="1"/>
  <c r="BE125" i="1"/>
  <c r="AW125" i="1"/>
  <c r="AO125" i="1"/>
  <c r="AG125" i="1"/>
  <c r="Y125" i="1"/>
  <c r="Q125" i="1"/>
  <c r="EE125" i="1"/>
  <c r="DW125" i="1"/>
  <c r="DO125" i="1"/>
  <c r="DG125" i="1"/>
  <c r="CY125" i="1"/>
  <c r="CQ125" i="1"/>
  <c r="CI125" i="1"/>
  <c r="CA125" i="1"/>
  <c r="BS125" i="1"/>
  <c r="BK125" i="1"/>
  <c r="BC125" i="1"/>
  <c r="AU125" i="1"/>
  <c r="AM125" i="1"/>
  <c r="AE125" i="1"/>
  <c r="W125" i="1"/>
  <c r="O125" i="1"/>
  <c r="EA125" i="1"/>
  <c r="DS125" i="1"/>
  <c r="DK125" i="1"/>
  <c r="DC125" i="1"/>
  <c r="CU125" i="1"/>
  <c r="CM125" i="1"/>
  <c r="CE125" i="1"/>
  <c r="BW125" i="1"/>
  <c r="BO125" i="1"/>
  <c r="BG125" i="1"/>
  <c r="AY125" i="1"/>
  <c r="AQ125" i="1"/>
  <c r="AI125" i="1"/>
  <c r="AA125" i="1"/>
  <c r="S125" i="1"/>
  <c r="D126" i="1"/>
  <c r="DM125" i="1"/>
  <c r="CG125" i="1"/>
  <c r="BA125" i="1"/>
  <c r="U125" i="1"/>
  <c r="DE125" i="1"/>
  <c r="BY125" i="1"/>
  <c r="AS125" i="1"/>
  <c r="M125" i="1"/>
  <c r="DU125" i="1"/>
  <c r="CO125" i="1"/>
  <c r="BI125" i="1"/>
  <c r="AC125" i="1"/>
  <c r="CW125" i="1"/>
  <c r="BQ125" i="1"/>
  <c r="EC125" i="1"/>
  <c r="AK125" i="1"/>
  <c r="EG124" i="1"/>
  <c r="EE126" i="1" l="1"/>
  <c r="EE120" i="1" s="1"/>
  <c r="DW126" i="1"/>
  <c r="DW120" i="1" s="1"/>
  <c r="DO126" i="1"/>
  <c r="DO120" i="1" s="1"/>
  <c r="DG126" i="1"/>
  <c r="DG120" i="1" s="1"/>
  <c r="CY126" i="1"/>
  <c r="CY120" i="1" s="1"/>
  <c r="CQ126" i="1"/>
  <c r="CQ120" i="1" s="1"/>
  <c r="CI126" i="1"/>
  <c r="CI120" i="1" s="1"/>
  <c r="CA126" i="1"/>
  <c r="CA120" i="1" s="1"/>
  <c r="BS126" i="1"/>
  <c r="BS120" i="1" s="1"/>
  <c r="BK126" i="1"/>
  <c r="BK120" i="1" s="1"/>
  <c r="BC126" i="1"/>
  <c r="BC120" i="1" s="1"/>
  <c r="AU126" i="1"/>
  <c r="AU120" i="1" s="1"/>
  <c r="AM126" i="1"/>
  <c r="AM120" i="1" s="1"/>
  <c r="AE126" i="1"/>
  <c r="AE120" i="1" s="1"/>
  <c r="W126" i="1"/>
  <c r="W120" i="1" s="1"/>
  <c r="O126" i="1"/>
  <c r="D127" i="1"/>
  <c r="D128" i="1" s="1"/>
  <c r="EC126" i="1"/>
  <c r="EC120" i="1" s="1"/>
  <c r="DU126" i="1"/>
  <c r="DU120" i="1" s="1"/>
  <c r="DM126" i="1"/>
  <c r="DM120" i="1" s="1"/>
  <c r="DE126" i="1"/>
  <c r="DE120" i="1" s="1"/>
  <c r="CW126" i="1"/>
  <c r="CW120" i="1" s="1"/>
  <c r="CO126" i="1"/>
  <c r="CO120" i="1" s="1"/>
  <c r="CG126" i="1"/>
  <c r="CG120" i="1" s="1"/>
  <c r="BY126" i="1"/>
  <c r="BY120" i="1" s="1"/>
  <c r="BQ126" i="1"/>
  <c r="BQ120" i="1" s="1"/>
  <c r="BI126" i="1"/>
  <c r="BI120" i="1" s="1"/>
  <c r="BA126" i="1"/>
  <c r="BA120" i="1" s="1"/>
  <c r="AS126" i="1"/>
  <c r="AS120" i="1" s="1"/>
  <c r="AK126" i="1"/>
  <c r="AK120" i="1" s="1"/>
  <c r="AC126" i="1"/>
  <c r="AC120" i="1" s="1"/>
  <c r="U126" i="1"/>
  <c r="U120" i="1" s="1"/>
  <c r="M126" i="1"/>
  <c r="M120" i="1" s="1"/>
  <c r="DY126" i="1"/>
  <c r="DY120" i="1" s="1"/>
  <c r="DQ126" i="1"/>
  <c r="DQ120" i="1" s="1"/>
  <c r="DI126" i="1"/>
  <c r="DI120" i="1" s="1"/>
  <c r="DA126" i="1"/>
  <c r="DA120" i="1" s="1"/>
  <c r="CS126" i="1"/>
  <c r="CS120" i="1" s="1"/>
  <c r="CK126" i="1"/>
  <c r="CK120" i="1" s="1"/>
  <c r="CC126" i="1"/>
  <c r="CC120" i="1" s="1"/>
  <c r="BU126" i="1"/>
  <c r="BU120" i="1" s="1"/>
  <c r="BM126" i="1"/>
  <c r="BM120" i="1" s="1"/>
  <c r="BE126" i="1"/>
  <c r="BE120" i="1" s="1"/>
  <c r="AW126" i="1"/>
  <c r="AW120" i="1" s="1"/>
  <c r="AO126" i="1"/>
  <c r="AO120" i="1" s="1"/>
  <c r="AG126" i="1"/>
  <c r="AG120" i="1" s="1"/>
  <c r="Y126" i="1"/>
  <c r="Y120" i="1" s="1"/>
  <c r="Q126" i="1"/>
  <c r="Q120" i="1" s="1"/>
  <c r="DC126" i="1"/>
  <c r="DC120" i="1" s="1"/>
  <c r="BW126" i="1"/>
  <c r="BW120" i="1" s="1"/>
  <c r="AQ126" i="1"/>
  <c r="AQ120" i="1" s="1"/>
  <c r="EA126" i="1"/>
  <c r="EA120" i="1" s="1"/>
  <c r="CU126" i="1"/>
  <c r="CU120" i="1" s="1"/>
  <c r="BO126" i="1"/>
  <c r="BO120" i="1" s="1"/>
  <c r="AI126" i="1"/>
  <c r="AI120" i="1" s="1"/>
  <c r="DK126" i="1"/>
  <c r="DK120" i="1" s="1"/>
  <c r="CE126" i="1"/>
  <c r="CE120" i="1" s="1"/>
  <c r="AY126" i="1"/>
  <c r="AY120" i="1" s="1"/>
  <c r="S126" i="1"/>
  <c r="S120" i="1" s="1"/>
  <c r="BG126" i="1"/>
  <c r="BG120" i="1" s="1"/>
  <c r="AA126" i="1"/>
  <c r="AA120" i="1" s="1"/>
  <c r="CM126" i="1"/>
  <c r="CM120" i="1" s="1"/>
  <c r="DS126" i="1"/>
  <c r="DS120" i="1" s="1"/>
  <c r="O120" i="1"/>
  <c r="EG125" i="1"/>
  <c r="EG126" i="1" l="1"/>
  <c r="EG120" i="1" s="1"/>
  <c r="DY128" i="1"/>
  <c r="DQ128" i="1"/>
  <c r="DI128" i="1"/>
  <c r="DA128" i="1"/>
  <c r="CS128" i="1"/>
  <c r="CK128" i="1"/>
  <c r="EE128" i="1"/>
  <c r="DW128" i="1"/>
  <c r="DO128" i="1"/>
  <c r="DG128" i="1"/>
  <c r="CY128" i="1"/>
  <c r="CQ128" i="1"/>
  <c r="CI128" i="1"/>
  <c r="CA128" i="1"/>
  <c r="BS128" i="1"/>
  <c r="BK128" i="1"/>
  <c r="BC128" i="1"/>
  <c r="AU128" i="1"/>
  <c r="AM128" i="1"/>
  <c r="AE128" i="1"/>
  <c r="W128" i="1"/>
  <c r="O128" i="1"/>
  <c r="EA128" i="1"/>
  <c r="DS128" i="1"/>
  <c r="DK128" i="1"/>
  <c r="DC128" i="1"/>
  <c r="CU128" i="1"/>
  <c r="CM128" i="1"/>
  <c r="CE128" i="1"/>
  <c r="BW128" i="1"/>
  <c r="BO128" i="1"/>
  <c r="BG128" i="1"/>
  <c r="AY128" i="1"/>
  <c r="AQ128" i="1"/>
  <c r="AI128" i="1"/>
  <c r="AA128" i="1"/>
  <c r="S128" i="1"/>
  <c r="EC128" i="1"/>
  <c r="CW128" i="1"/>
  <c r="BY128" i="1"/>
  <c r="BI128" i="1"/>
  <c r="AS128" i="1"/>
  <c r="AC128" i="1"/>
  <c r="M128" i="1"/>
  <c r="DU128" i="1"/>
  <c r="CO128" i="1"/>
  <c r="BU128" i="1"/>
  <c r="BE128" i="1"/>
  <c r="AO128" i="1"/>
  <c r="Y128" i="1"/>
  <c r="DE128" i="1"/>
  <c r="CC128" i="1"/>
  <c r="BM128" i="1"/>
  <c r="AW128" i="1"/>
  <c r="AG128" i="1"/>
  <c r="Q128" i="1"/>
  <c r="CG128" i="1"/>
  <c r="U128" i="1"/>
  <c r="D129" i="1"/>
  <c r="BQ128" i="1"/>
  <c r="DM128" i="1"/>
  <c r="AK128" i="1"/>
  <c r="BA128" i="1"/>
  <c r="EE129" i="1" l="1"/>
  <c r="DW129" i="1"/>
  <c r="DO129" i="1"/>
  <c r="DG129" i="1"/>
  <c r="CY129" i="1"/>
  <c r="CQ129" i="1"/>
  <c r="CI129" i="1"/>
  <c r="CA129" i="1"/>
  <c r="BS129" i="1"/>
  <c r="BK129" i="1"/>
  <c r="BC129" i="1"/>
  <c r="AU129" i="1"/>
  <c r="AM129" i="1"/>
  <c r="AE129" i="1"/>
  <c r="W129" i="1"/>
  <c r="O129" i="1"/>
  <c r="D130" i="1"/>
  <c r="EC129" i="1"/>
  <c r="DU129" i="1"/>
  <c r="DM129" i="1"/>
  <c r="DE129" i="1"/>
  <c r="CW129" i="1"/>
  <c r="CO129" i="1"/>
  <c r="CG129" i="1"/>
  <c r="BY129" i="1"/>
  <c r="BQ129" i="1"/>
  <c r="BI129" i="1"/>
  <c r="BA129" i="1"/>
  <c r="AS129" i="1"/>
  <c r="AK129" i="1"/>
  <c r="AC129" i="1"/>
  <c r="U129" i="1"/>
  <c r="M129" i="1"/>
  <c r="DY129" i="1"/>
  <c r="DQ129" i="1"/>
  <c r="DI129" i="1"/>
  <c r="DA129" i="1"/>
  <c r="CS129" i="1"/>
  <c r="CK129" i="1"/>
  <c r="CC129" i="1"/>
  <c r="BU129" i="1"/>
  <c r="BM129" i="1"/>
  <c r="BE129" i="1"/>
  <c r="AW129" i="1"/>
  <c r="AO129" i="1"/>
  <c r="AG129" i="1"/>
  <c r="Y129" i="1"/>
  <c r="Q129" i="1"/>
  <c r="DS129" i="1"/>
  <c r="CM129" i="1"/>
  <c r="BG129" i="1"/>
  <c r="AA129" i="1"/>
  <c r="DK129" i="1"/>
  <c r="CE129" i="1"/>
  <c r="AY129" i="1"/>
  <c r="S129" i="1"/>
  <c r="EA129" i="1"/>
  <c r="CU129" i="1"/>
  <c r="BO129" i="1"/>
  <c r="AI129" i="1"/>
  <c r="AQ129" i="1"/>
  <c r="BW129" i="1"/>
  <c r="DC129" i="1"/>
  <c r="EG128" i="1"/>
  <c r="D131" i="1" l="1"/>
  <c r="EC130" i="1"/>
  <c r="DU130" i="1"/>
  <c r="DM130" i="1"/>
  <c r="DE130" i="1"/>
  <c r="CW130" i="1"/>
  <c r="CO130" i="1"/>
  <c r="CG130" i="1"/>
  <c r="BY130" i="1"/>
  <c r="BQ130" i="1"/>
  <c r="BI130" i="1"/>
  <c r="BA130" i="1"/>
  <c r="AS130" i="1"/>
  <c r="AK130" i="1"/>
  <c r="AC130" i="1"/>
  <c r="U130" i="1"/>
  <c r="M130" i="1"/>
  <c r="EA130" i="1"/>
  <c r="DS130" i="1"/>
  <c r="DK130" i="1"/>
  <c r="DC130" i="1"/>
  <c r="CU130" i="1"/>
  <c r="CM130" i="1"/>
  <c r="CE130" i="1"/>
  <c r="BW130" i="1"/>
  <c r="BO130" i="1"/>
  <c r="BG130" i="1"/>
  <c r="AY130" i="1"/>
  <c r="AQ130" i="1"/>
  <c r="AI130" i="1"/>
  <c r="AA130" i="1"/>
  <c r="S130" i="1"/>
  <c r="D132" i="1"/>
  <c r="EE130" i="1"/>
  <c r="DW130" i="1"/>
  <c r="DO130" i="1"/>
  <c r="DG130" i="1"/>
  <c r="CY130" i="1"/>
  <c r="CQ130" i="1"/>
  <c r="CI130" i="1"/>
  <c r="CA130" i="1"/>
  <c r="BS130" i="1"/>
  <c r="BK130" i="1"/>
  <c r="BC130" i="1"/>
  <c r="AU130" i="1"/>
  <c r="AM130" i="1"/>
  <c r="AE130" i="1"/>
  <c r="W130" i="1"/>
  <c r="O130" i="1"/>
  <c r="DI130" i="1"/>
  <c r="CC130" i="1"/>
  <c r="AW130" i="1"/>
  <c r="Q130" i="1"/>
  <c r="DA130" i="1"/>
  <c r="BU130" i="1"/>
  <c r="AO130" i="1"/>
  <c r="DQ130" i="1"/>
  <c r="CK130" i="1"/>
  <c r="BE130" i="1"/>
  <c r="Y130" i="1"/>
  <c r="AG130" i="1"/>
  <c r="DY130" i="1"/>
  <c r="BM130" i="1"/>
  <c r="CS130" i="1"/>
  <c r="EG129" i="1"/>
  <c r="EG130" i="1" l="1"/>
  <c r="DY132" i="1"/>
  <c r="DQ132" i="1"/>
  <c r="DI132" i="1"/>
  <c r="DA132" i="1"/>
  <c r="CS132" i="1"/>
  <c r="CK132" i="1"/>
  <c r="CC132" i="1"/>
  <c r="BU132" i="1"/>
  <c r="BM132" i="1"/>
  <c r="BE132" i="1"/>
  <c r="AW132" i="1"/>
  <c r="AO132" i="1"/>
  <c r="AG132" i="1"/>
  <c r="Y132" i="1"/>
  <c r="Q132" i="1"/>
  <c r="EE132" i="1"/>
  <c r="DW132" i="1"/>
  <c r="DO132" i="1"/>
  <c r="DG132" i="1"/>
  <c r="CY132" i="1"/>
  <c r="CQ132" i="1"/>
  <c r="CI132" i="1"/>
  <c r="CA132" i="1"/>
  <c r="BS132" i="1"/>
  <c r="BK132" i="1"/>
  <c r="BC132" i="1"/>
  <c r="AU132" i="1"/>
  <c r="AM132" i="1"/>
  <c r="AE132" i="1"/>
  <c r="W132" i="1"/>
  <c r="O132" i="1"/>
  <c r="EA132" i="1"/>
  <c r="DS132" i="1"/>
  <c r="DK132" i="1"/>
  <c r="DC132" i="1"/>
  <c r="CU132" i="1"/>
  <c r="CM132" i="1"/>
  <c r="CE132" i="1"/>
  <c r="BW132" i="1"/>
  <c r="BO132" i="1"/>
  <c r="BG132" i="1"/>
  <c r="AY132" i="1"/>
  <c r="AQ132" i="1"/>
  <c r="AI132" i="1"/>
  <c r="AA132" i="1"/>
  <c r="S132" i="1"/>
  <c r="EC132" i="1"/>
  <c r="CW132" i="1"/>
  <c r="BQ132" i="1"/>
  <c r="AK132" i="1"/>
  <c r="DU132" i="1"/>
  <c r="CO132" i="1"/>
  <c r="BI132" i="1"/>
  <c r="AC132" i="1"/>
  <c r="DE132" i="1"/>
  <c r="BY132" i="1"/>
  <c r="AS132" i="1"/>
  <c r="M132" i="1"/>
  <c r="CG132" i="1"/>
  <c r="D133" i="1"/>
  <c r="BA132" i="1"/>
  <c r="DM132" i="1"/>
  <c r="U132" i="1"/>
  <c r="EA131" i="1"/>
  <c r="DS131" i="1"/>
  <c r="DK131" i="1"/>
  <c r="DC131" i="1"/>
  <c r="CU131" i="1"/>
  <c r="CM131" i="1"/>
  <c r="CE131" i="1"/>
  <c r="BW131" i="1"/>
  <c r="BO131" i="1"/>
  <c r="BG131" i="1"/>
  <c r="AY131" i="1"/>
  <c r="AQ131" i="1"/>
  <c r="AI131" i="1"/>
  <c r="AA131" i="1"/>
  <c r="S131" i="1"/>
  <c r="DY131" i="1"/>
  <c r="DQ131" i="1"/>
  <c r="DI131" i="1"/>
  <c r="DA131" i="1"/>
  <c r="CS131" i="1"/>
  <c r="CK131" i="1"/>
  <c r="CC131" i="1"/>
  <c r="BU131" i="1"/>
  <c r="BM131" i="1"/>
  <c r="BE131" i="1"/>
  <c r="AW131" i="1"/>
  <c r="AO131" i="1"/>
  <c r="AG131" i="1"/>
  <c r="Y131" i="1"/>
  <c r="Q131" i="1"/>
  <c r="EC131" i="1"/>
  <c r="DU131" i="1"/>
  <c r="DM131" i="1"/>
  <c r="DE131" i="1"/>
  <c r="CW131" i="1"/>
  <c r="CO131" i="1"/>
  <c r="CG131" i="1"/>
  <c r="BY131" i="1"/>
  <c r="BQ131" i="1"/>
  <c r="BI131" i="1"/>
  <c r="BA131" i="1"/>
  <c r="AS131" i="1"/>
  <c r="AK131" i="1"/>
  <c r="AC131" i="1"/>
  <c r="U131" i="1"/>
  <c r="M131" i="1"/>
  <c r="DG131" i="1"/>
  <c r="CA131" i="1"/>
  <c r="AU131" i="1"/>
  <c r="O131" i="1"/>
  <c r="EE131" i="1"/>
  <c r="CY131" i="1"/>
  <c r="BS131" i="1"/>
  <c r="AM131" i="1"/>
  <c r="DO131" i="1"/>
  <c r="CI131" i="1"/>
  <c r="BC131" i="1"/>
  <c r="W131" i="1"/>
  <c r="DW131" i="1"/>
  <c r="CQ131" i="1"/>
  <c r="AE131" i="1"/>
  <c r="BK131" i="1"/>
  <c r="EG131" i="1" l="1"/>
  <c r="EE133" i="1"/>
  <c r="EE127" i="1" s="1"/>
  <c r="DW133" i="1"/>
  <c r="DW127" i="1" s="1"/>
  <c r="DO133" i="1"/>
  <c r="DO127" i="1" s="1"/>
  <c r="DG133" i="1"/>
  <c r="DG127" i="1" s="1"/>
  <c r="CY133" i="1"/>
  <c r="CY127" i="1" s="1"/>
  <c r="CQ133" i="1"/>
  <c r="CQ127" i="1" s="1"/>
  <c r="CI133" i="1"/>
  <c r="CI127" i="1" s="1"/>
  <c r="CA133" i="1"/>
  <c r="CA127" i="1" s="1"/>
  <c r="BS133" i="1"/>
  <c r="BS127" i="1" s="1"/>
  <c r="BK133" i="1"/>
  <c r="BK127" i="1" s="1"/>
  <c r="BC133" i="1"/>
  <c r="BC127" i="1" s="1"/>
  <c r="AU133" i="1"/>
  <c r="AU127" i="1" s="1"/>
  <c r="AM133" i="1"/>
  <c r="AM127" i="1" s="1"/>
  <c r="AE133" i="1"/>
  <c r="AE127" i="1" s="1"/>
  <c r="W133" i="1"/>
  <c r="W127" i="1" s="1"/>
  <c r="O133" i="1"/>
  <c r="O127" i="1" s="1"/>
  <c r="D134" i="1"/>
  <c r="D135" i="1" s="1"/>
  <c r="EC133" i="1"/>
  <c r="EC127" i="1" s="1"/>
  <c r="DU133" i="1"/>
  <c r="DU127" i="1" s="1"/>
  <c r="DM133" i="1"/>
  <c r="DM127" i="1" s="1"/>
  <c r="DE133" i="1"/>
  <c r="DE127" i="1" s="1"/>
  <c r="CW133" i="1"/>
  <c r="CW127" i="1" s="1"/>
  <c r="CO133" i="1"/>
  <c r="CO127" i="1" s="1"/>
  <c r="CG133" i="1"/>
  <c r="CG127" i="1" s="1"/>
  <c r="BY133" i="1"/>
  <c r="BY127" i="1" s="1"/>
  <c r="BQ133" i="1"/>
  <c r="BQ127" i="1" s="1"/>
  <c r="BI133" i="1"/>
  <c r="BI127" i="1" s="1"/>
  <c r="BA133" i="1"/>
  <c r="BA127" i="1" s="1"/>
  <c r="AS133" i="1"/>
  <c r="AS127" i="1" s="1"/>
  <c r="AK133" i="1"/>
  <c r="AK127" i="1" s="1"/>
  <c r="AC133" i="1"/>
  <c r="AC127" i="1" s="1"/>
  <c r="U133" i="1"/>
  <c r="U127" i="1" s="1"/>
  <c r="M133" i="1"/>
  <c r="M127" i="1" s="1"/>
  <c r="DY133" i="1"/>
  <c r="DY127" i="1" s="1"/>
  <c r="DQ133" i="1"/>
  <c r="DQ127" i="1" s="1"/>
  <c r="DI133" i="1"/>
  <c r="DI127" i="1" s="1"/>
  <c r="DA133" i="1"/>
  <c r="DA127" i="1" s="1"/>
  <c r="CS133" i="1"/>
  <c r="CS127" i="1" s="1"/>
  <c r="CK133" i="1"/>
  <c r="CK127" i="1" s="1"/>
  <c r="CC133" i="1"/>
  <c r="CC127" i="1" s="1"/>
  <c r="BU133" i="1"/>
  <c r="BU127" i="1" s="1"/>
  <c r="BM133" i="1"/>
  <c r="BM127" i="1" s="1"/>
  <c r="BE133" i="1"/>
  <c r="BE127" i="1" s="1"/>
  <c r="AW133" i="1"/>
  <c r="AW127" i="1" s="1"/>
  <c r="AO133" i="1"/>
  <c r="AO127" i="1" s="1"/>
  <c r="AG133" i="1"/>
  <c r="AG127" i="1" s="1"/>
  <c r="Y133" i="1"/>
  <c r="Y127" i="1" s="1"/>
  <c r="Q133" i="1"/>
  <c r="DS133" i="1"/>
  <c r="DS127" i="1" s="1"/>
  <c r="CM133" i="1"/>
  <c r="CM127" i="1" s="1"/>
  <c r="BG133" i="1"/>
  <c r="BG127" i="1" s="1"/>
  <c r="AA133" i="1"/>
  <c r="AA127" i="1" s="1"/>
  <c r="DK133" i="1"/>
  <c r="DK127" i="1" s="1"/>
  <c r="CE133" i="1"/>
  <c r="CE127" i="1" s="1"/>
  <c r="AY133" i="1"/>
  <c r="AY127" i="1" s="1"/>
  <c r="S133" i="1"/>
  <c r="S127" i="1" s="1"/>
  <c r="EA133" i="1"/>
  <c r="EA127" i="1" s="1"/>
  <c r="CU133" i="1"/>
  <c r="CU127" i="1" s="1"/>
  <c r="BO133" i="1"/>
  <c r="BO127" i="1" s="1"/>
  <c r="AI133" i="1"/>
  <c r="AI127" i="1" s="1"/>
  <c r="AQ133" i="1"/>
  <c r="AQ127" i="1" s="1"/>
  <c r="BW133" i="1"/>
  <c r="BW127" i="1" s="1"/>
  <c r="DC133" i="1"/>
  <c r="DC127" i="1" s="1"/>
  <c r="Q127" i="1"/>
  <c r="EG132" i="1"/>
  <c r="D136" i="1" l="1"/>
  <c r="EC135" i="1"/>
  <c r="DU135" i="1"/>
  <c r="DM135" i="1"/>
  <c r="DE135" i="1"/>
  <c r="CW135" i="1"/>
  <c r="CO135" i="1"/>
  <c r="CG135" i="1"/>
  <c r="BY135" i="1"/>
  <c r="BQ135" i="1"/>
  <c r="BI135" i="1"/>
  <c r="EA135" i="1"/>
  <c r="DS135" i="1"/>
  <c r="DK135" i="1"/>
  <c r="DC135" i="1"/>
  <c r="CU135" i="1"/>
  <c r="CM135" i="1"/>
  <c r="CE135" i="1"/>
  <c r="BW135" i="1"/>
  <c r="BO135" i="1"/>
  <c r="BG135" i="1"/>
  <c r="AY135" i="1"/>
  <c r="AQ135" i="1"/>
  <c r="AI135" i="1"/>
  <c r="AA135" i="1"/>
  <c r="S135" i="1"/>
  <c r="EE135" i="1"/>
  <c r="DW135" i="1"/>
  <c r="DO135" i="1"/>
  <c r="DG135" i="1"/>
  <c r="CY135" i="1"/>
  <c r="CQ135" i="1"/>
  <c r="CI135" i="1"/>
  <c r="CA135" i="1"/>
  <c r="BS135" i="1"/>
  <c r="BK135" i="1"/>
  <c r="BC135" i="1"/>
  <c r="AU135" i="1"/>
  <c r="AM135" i="1"/>
  <c r="AE135" i="1"/>
  <c r="W135" i="1"/>
  <c r="O135" i="1"/>
  <c r="DQ135" i="1"/>
  <c r="CK135" i="1"/>
  <c r="BE135" i="1"/>
  <c r="AO135" i="1"/>
  <c r="Y135" i="1"/>
  <c r="DI135" i="1"/>
  <c r="CC135" i="1"/>
  <c r="BA135" i="1"/>
  <c r="AK135" i="1"/>
  <c r="U135" i="1"/>
  <c r="DY135" i="1"/>
  <c r="CS135" i="1"/>
  <c r="BM135" i="1"/>
  <c r="AS135" i="1"/>
  <c r="AC135" i="1"/>
  <c r="M135" i="1"/>
  <c r="BU135" i="1"/>
  <c r="AW135" i="1"/>
  <c r="DA135" i="1"/>
  <c r="Q135" i="1"/>
  <c r="AG135" i="1"/>
  <c r="EG133" i="1"/>
  <c r="EG127" i="1" s="1"/>
  <c r="EG135" i="1" l="1"/>
  <c r="EA136" i="1"/>
  <c r="DS136" i="1"/>
  <c r="DK136" i="1"/>
  <c r="DC136" i="1"/>
  <c r="CU136" i="1"/>
  <c r="CM136" i="1"/>
  <c r="CE136" i="1"/>
  <c r="BW136" i="1"/>
  <c r="BO136" i="1"/>
  <c r="BG136" i="1"/>
  <c r="AY136" i="1"/>
  <c r="AQ136" i="1"/>
  <c r="AI136" i="1"/>
  <c r="AA136" i="1"/>
  <c r="S136" i="1"/>
  <c r="DY136" i="1"/>
  <c r="DQ136" i="1"/>
  <c r="DI136" i="1"/>
  <c r="DA136" i="1"/>
  <c r="CS136" i="1"/>
  <c r="CK136" i="1"/>
  <c r="CC136" i="1"/>
  <c r="BU136" i="1"/>
  <c r="BM136" i="1"/>
  <c r="BE136" i="1"/>
  <c r="AW136" i="1"/>
  <c r="AO136" i="1"/>
  <c r="AG136" i="1"/>
  <c r="Y136" i="1"/>
  <c r="Q136" i="1"/>
  <c r="D137" i="1"/>
  <c r="EC136" i="1"/>
  <c r="DU136" i="1"/>
  <c r="DM136" i="1"/>
  <c r="DE136" i="1"/>
  <c r="CW136" i="1"/>
  <c r="CO136" i="1"/>
  <c r="CG136" i="1"/>
  <c r="BY136" i="1"/>
  <c r="BQ136" i="1"/>
  <c r="BI136" i="1"/>
  <c r="BA136" i="1"/>
  <c r="AS136" i="1"/>
  <c r="AK136" i="1"/>
  <c r="AC136" i="1"/>
  <c r="U136" i="1"/>
  <c r="M136" i="1"/>
  <c r="DO136" i="1"/>
  <c r="CI136" i="1"/>
  <c r="BC136" i="1"/>
  <c r="W136" i="1"/>
  <c r="DG136" i="1"/>
  <c r="CA136" i="1"/>
  <c r="AU136" i="1"/>
  <c r="O136" i="1"/>
  <c r="DW136" i="1"/>
  <c r="CQ136" i="1"/>
  <c r="BK136" i="1"/>
  <c r="AE136" i="1"/>
  <c r="BS136" i="1"/>
  <c r="AM136" i="1"/>
  <c r="CY136" i="1"/>
  <c r="EE136" i="1"/>
  <c r="DY137" i="1" l="1"/>
  <c r="DQ137" i="1"/>
  <c r="DI137" i="1"/>
  <c r="DA137" i="1"/>
  <c r="CS137" i="1"/>
  <c r="CK137" i="1"/>
  <c r="CC137" i="1"/>
  <c r="BU137" i="1"/>
  <c r="BM137" i="1"/>
  <c r="BE137" i="1"/>
  <c r="AW137" i="1"/>
  <c r="AO137" i="1"/>
  <c r="AG137" i="1"/>
  <c r="Y137" i="1"/>
  <c r="Q137" i="1"/>
  <c r="EE137" i="1"/>
  <c r="DW137" i="1"/>
  <c r="DO137" i="1"/>
  <c r="DG137" i="1"/>
  <c r="CY137" i="1"/>
  <c r="CQ137" i="1"/>
  <c r="CI137" i="1"/>
  <c r="CA137" i="1"/>
  <c r="BS137" i="1"/>
  <c r="BK137" i="1"/>
  <c r="BC137" i="1"/>
  <c r="AU137" i="1"/>
  <c r="AM137" i="1"/>
  <c r="AE137" i="1"/>
  <c r="W137" i="1"/>
  <c r="O137" i="1"/>
  <c r="EA137" i="1"/>
  <c r="DS137" i="1"/>
  <c r="DK137" i="1"/>
  <c r="DC137" i="1"/>
  <c r="CU137" i="1"/>
  <c r="CM137" i="1"/>
  <c r="CE137" i="1"/>
  <c r="BW137" i="1"/>
  <c r="BO137" i="1"/>
  <c r="BG137" i="1"/>
  <c r="AY137" i="1"/>
  <c r="AQ137" i="1"/>
  <c r="AI137" i="1"/>
  <c r="AA137" i="1"/>
  <c r="S137" i="1"/>
  <c r="DE137" i="1"/>
  <c r="BY137" i="1"/>
  <c r="AS137" i="1"/>
  <c r="M137" i="1"/>
  <c r="EC137" i="1"/>
  <c r="CW137" i="1"/>
  <c r="BQ137" i="1"/>
  <c r="AK137" i="1"/>
  <c r="D138" i="1"/>
  <c r="DM137" i="1"/>
  <c r="CG137" i="1"/>
  <c r="BA137" i="1"/>
  <c r="U137" i="1"/>
  <c r="AC137" i="1"/>
  <c r="DU137" i="1"/>
  <c r="BI137" i="1"/>
  <c r="CO137" i="1"/>
  <c r="EG136" i="1"/>
  <c r="EE138" i="1" l="1"/>
  <c r="DW138" i="1"/>
  <c r="DO138" i="1"/>
  <c r="DG138" i="1"/>
  <c r="CY138" i="1"/>
  <c r="CQ138" i="1"/>
  <c r="CI138" i="1"/>
  <c r="CA138" i="1"/>
  <c r="BS138" i="1"/>
  <c r="BK138" i="1"/>
  <c r="BC138" i="1"/>
  <c r="AU138" i="1"/>
  <c r="AM138" i="1"/>
  <c r="AE138" i="1"/>
  <c r="W138" i="1"/>
  <c r="O138" i="1"/>
  <c r="D139" i="1"/>
  <c r="EC138" i="1"/>
  <c r="DU138" i="1"/>
  <c r="DM138" i="1"/>
  <c r="DE138" i="1"/>
  <c r="CW138" i="1"/>
  <c r="CO138" i="1"/>
  <c r="CG138" i="1"/>
  <c r="BY138" i="1"/>
  <c r="BQ138" i="1"/>
  <c r="BI138" i="1"/>
  <c r="BA138" i="1"/>
  <c r="AS138" i="1"/>
  <c r="AK138" i="1"/>
  <c r="AC138" i="1"/>
  <c r="U138" i="1"/>
  <c r="M138" i="1"/>
  <c r="DY138" i="1"/>
  <c r="DQ138" i="1"/>
  <c r="DI138" i="1"/>
  <c r="DA138" i="1"/>
  <c r="CS138" i="1"/>
  <c r="CK138" i="1"/>
  <c r="CC138" i="1"/>
  <c r="BU138" i="1"/>
  <c r="BM138" i="1"/>
  <c r="BE138" i="1"/>
  <c r="AW138" i="1"/>
  <c r="AO138" i="1"/>
  <c r="AG138" i="1"/>
  <c r="Y138" i="1"/>
  <c r="Q138" i="1"/>
  <c r="EA138" i="1"/>
  <c r="CU138" i="1"/>
  <c r="BO138" i="1"/>
  <c r="AI138" i="1"/>
  <c r="DS138" i="1"/>
  <c r="CM138" i="1"/>
  <c r="BG138" i="1"/>
  <c r="AA138" i="1"/>
  <c r="DC138" i="1"/>
  <c r="BW138" i="1"/>
  <c r="AQ138" i="1"/>
  <c r="DK138" i="1"/>
  <c r="CE138" i="1"/>
  <c r="S138" i="1"/>
  <c r="AY138" i="1"/>
  <c r="EG137" i="1"/>
  <c r="D140" i="1" l="1"/>
  <c r="EC139" i="1"/>
  <c r="DU139" i="1"/>
  <c r="DM139" i="1"/>
  <c r="DE139" i="1"/>
  <c r="CW139" i="1"/>
  <c r="CO139" i="1"/>
  <c r="CG139" i="1"/>
  <c r="BY139" i="1"/>
  <c r="BQ139" i="1"/>
  <c r="BI139" i="1"/>
  <c r="BA139" i="1"/>
  <c r="AS139" i="1"/>
  <c r="AK139" i="1"/>
  <c r="AC139" i="1"/>
  <c r="U139" i="1"/>
  <c r="M139" i="1"/>
  <c r="EA139" i="1"/>
  <c r="DS139" i="1"/>
  <c r="DK139" i="1"/>
  <c r="DC139" i="1"/>
  <c r="CU139" i="1"/>
  <c r="CM139" i="1"/>
  <c r="CE139" i="1"/>
  <c r="BW139" i="1"/>
  <c r="BO139" i="1"/>
  <c r="BG139" i="1"/>
  <c r="AY139" i="1"/>
  <c r="AQ139" i="1"/>
  <c r="AI139" i="1"/>
  <c r="AA139" i="1"/>
  <c r="S139" i="1"/>
  <c r="EE139" i="1"/>
  <c r="DW139" i="1"/>
  <c r="DO139" i="1"/>
  <c r="DG139" i="1"/>
  <c r="CY139" i="1"/>
  <c r="CQ139" i="1"/>
  <c r="CI139" i="1"/>
  <c r="CA139" i="1"/>
  <c r="BS139" i="1"/>
  <c r="BK139" i="1"/>
  <c r="BC139" i="1"/>
  <c r="AU139" i="1"/>
  <c r="AM139" i="1"/>
  <c r="AE139" i="1"/>
  <c r="W139" i="1"/>
  <c r="O139" i="1"/>
  <c r="DQ139" i="1"/>
  <c r="CK139" i="1"/>
  <c r="BE139" i="1"/>
  <c r="Y139" i="1"/>
  <c r="DI139" i="1"/>
  <c r="CC139" i="1"/>
  <c r="AW139" i="1"/>
  <c r="Q139" i="1"/>
  <c r="DY139" i="1"/>
  <c r="CS139" i="1"/>
  <c r="BM139" i="1"/>
  <c r="AG139" i="1"/>
  <c r="BU139" i="1"/>
  <c r="AO139" i="1"/>
  <c r="DA139" i="1"/>
  <c r="EG138" i="1"/>
  <c r="EA140" i="1" l="1"/>
  <c r="DS140" i="1"/>
  <c r="DK140" i="1"/>
  <c r="DC140" i="1"/>
  <c r="CU140" i="1"/>
  <c r="CM140" i="1"/>
  <c r="CE140" i="1"/>
  <c r="BW140" i="1"/>
  <c r="BO140" i="1"/>
  <c r="BG140" i="1"/>
  <c r="AY140" i="1"/>
  <c r="AQ140" i="1"/>
  <c r="AI140" i="1"/>
  <c r="AA140" i="1"/>
  <c r="S140" i="1"/>
  <c r="DY140" i="1"/>
  <c r="DQ140" i="1"/>
  <c r="DI140" i="1"/>
  <c r="DA140" i="1"/>
  <c r="CS140" i="1"/>
  <c r="CK140" i="1"/>
  <c r="CC140" i="1"/>
  <c r="BU140" i="1"/>
  <c r="BM140" i="1"/>
  <c r="BE140" i="1"/>
  <c r="AW140" i="1"/>
  <c r="AO140" i="1"/>
  <c r="AG140" i="1"/>
  <c r="Y140" i="1"/>
  <c r="Q140" i="1"/>
  <c r="D141" i="1"/>
  <c r="EC140" i="1"/>
  <c r="DU140" i="1"/>
  <c r="DM140" i="1"/>
  <c r="DE140" i="1"/>
  <c r="CW140" i="1"/>
  <c r="CO140" i="1"/>
  <c r="CG140" i="1"/>
  <c r="BY140" i="1"/>
  <c r="BQ140" i="1"/>
  <c r="BI140" i="1"/>
  <c r="BA140" i="1"/>
  <c r="AS140" i="1"/>
  <c r="AK140" i="1"/>
  <c r="AC140" i="1"/>
  <c r="U140" i="1"/>
  <c r="M140" i="1"/>
  <c r="DO140" i="1"/>
  <c r="CI140" i="1"/>
  <c r="BC140" i="1"/>
  <c r="W140" i="1"/>
  <c r="DG140" i="1"/>
  <c r="CA140" i="1"/>
  <c r="AU140" i="1"/>
  <c r="O140" i="1"/>
  <c r="DW140" i="1"/>
  <c r="CQ140" i="1"/>
  <c r="BK140" i="1"/>
  <c r="AE140" i="1"/>
  <c r="BS140" i="1"/>
  <c r="AM140" i="1"/>
  <c r="CY140" i="1"/>
  <c r="EE140" i="1"/>
  <c r="EG139" i="1"/>
  <c r="EA141" i="1" l="1"/>
  <c r="EA134" i="1" s="1"/>
  <c r="D142" i="1"/>
  <c r="D143" i="1" s="1"/>
  <c r="DY141" i="1"/>
  <c r="DY134" i="1" s="1"/>
  <c r="DQ141" i="1"/>
  <c r="DQ134" i="1" s="1"/>
  <c r="DI141" i="1"/>
  <c r="DI134" i="1" s="1"/>
  <c r="DA141" i="1"/>
  <c r="DA134" i="1" s="1"/>
  <c r="CS141" i="1"/>
  <c r="CS134" i="1" s="1"/>
  <c r="CK141" i="1"/>
  <c r="CK134" i="1" s="1"/>
  <c r="CC141" i="1"/>
  <c r="CC134" i="1" s="1"/>
  <c r="BU141" i="1"/>
  <c r="BU134" i="1" s="1"/>
  <c r="BM141" i="1"/>
  <c r="BM134" i="1" s="1"/>
  <c r="BE141" i="1"/>
  <c r="BE134" i="1" s="1"/>
  <c r="AW141" i="1"/>
  <c r="AW134" i="1" s="1"/>
  <c r="AO141" i="1"/>
  <c r="AO134" i="1" s="1"/>
  <c r="AG141" i="1"/>
  <c r="AG134" i="1" s="1"/>
  <c r="Y141" i="1"/>
  <c r="Y134" i="1" s="1"/>
  <c r="Q141" i="1"/>
  <c r="DW141" i="1"/>
  <c r="DW134" i="1" s="1"/>
  <c r="DO141" i="1"/>
  <c r="DO134" i="1" s="1"/>
  <c r="DG141" i="1"/>
  <c r="DG134" i="1" s="1"/>
  <c r="CY141" i="1"/>
  <c r="CY134" i="1" s="1"/>
  <c r="CQ141" i="1"/>
  <c r="CQ134" i="1" s="1"/>
  <c r="CI141" i="1"/>
  <c r="CI134" i="1" s="1"/>
  <c r="CA141" i="1"/>
  <c r="CA134" i="1" s="1"/>
  <c r="BS141" i="1"/>
  <c r="BS134" i="1" s="1"/>
  <c r="BK141" i="1"/>
  <c r="BK134" i="1" s="1"/>
  <c r="BC141" i="1"/>
  <c r="BC134" i="1" s="1"/>
  <c r="AU141" i="1"/>
  <c r="AU134" i="1" s="1"/>
  <c r="AM141" i="1"/>
  <c r="AM134" i="1" s="1"/>
  <c r="AE141" i="1"/>
  <c r="AE134" i="1" s="1"/>
  <c r="W141" i="1"/>
  <c r="W134" i="1" s="1"/>
  <c r="O141" i="1"/>
  <c r="O134" i="1" s="1"/>
  <c r="EC141" i="1"/>
  <c r="EC134" i="1" s="1"/>
  <c r="DS141" i="1"/>
  <c r="DS134" i="1" s="1"/>
  <c r="DK141" i="1"/>
  <c r="DK134" i="1" s="1"/>
  <c r="DC141" i="1"/>
  <c r="DC134" i="1" s="1"/>
  <c r="CU141" i="1"/>
  <c r="CU134" i="1" s="1"/>
  <c r="CM141" i="1"/>
  <c r="CM134" i="1" s="1"/>
  <c r="CE141" i="1"/>
  <c r="CE134" i="1" s="1"/>
  <c r="BW141" i="1"/>
  <c r="BW134" i="1" s="1"/>
  <c r="BO141" i="1"/>
  <c r="BO134" i="1" s="1"/>
  <c r="BG141" i="1"/>
  <c r="BG134" i="1" s="1"/>
  <c r="AY141" i="1"/>
  <c r="AY134" i="1" s="1"/>
  <c r="AQ141" i="1"/>
  <c r="AQ134" i="1" s="1"/>
  <c r="AI141" i="1"/>
  <c r="AI134" i="1" s="1"/>
  <c r="AA141" i="1"/>
  <c r="AA134" i="1" s="1"/>
  <c r="S141" i="1"/>
  <c r="S134" i="1" s="1"/>
  <c r="DE141" i="1"/>
  <c r="DE134" i="1" s="1"/>
  <c r="BY141" i="1"/>
  <c r="BY134" i="1" s="1"/>
  <c r="AS141" i="1"/>
  <c r="AS134" i="1" s="1"/>
  <c r="M141" i="1"/>
  <c r="M134" i="1" s="1"/>
  <c r="EE141" i="1"/>
  <c r="EE134" i="1" s="1"/>
  <c r="CW141" i="1"/>
  <c r="CW134" i="1" s="1"/>
  <c r="BQ141" i="1"/>
  <c r="BQ134" i="1" s="1"/>
  <c r="AK141" i="1"/>
  <c r="AK134" i="1" s="1"/>
  <c r="DM141" i="1"/>
  <c r="DM134" i="1" s="1"/>
  <c r="CG141" i="1"/>
  <c r="CG134" i="1" s="1"/>
  <c r="BA141" i="1"/>
  <c r="BA134" i="1" s="1"/>
  <c r="U141" i="1"/>
  <c r="U134" i="1" s="1"/>
  <c r="AC141" i="1"/>
  <c r="AC134" i="1" s="1"/>
  <c r="DU141" i="1"/>
  <c r="DU134" i="1" s="1"/>
  <c r="BI141" i="1"/>
  <c r="BI134" i="1" s="1"/>
  <c r="CO141" i="1"/>
  <c r="CO134" i="1" s="1"/>
  <c r="EG140" i="1"/>
  <c r="EA143" i="1" l="1"/>
  <c r="EA142" i="1" s="1"/>
  <c r="DS143" i="1"/>
  <c r="DS142" i="1" s="1"/>
  <c r="DK143" i="1"/>
  <c r="DK142" i="1" s="1"/>
  <c r="DC143" i="1"/>
  <c r="DC142" i="1" s="1"/>
  <c r="CU143" i="1"/>
  <c r="CU142" i="1" s="1"/>
  <c r="CM143" i="1"/>
  <c r="CM142" i="1" s="1"/>
  <c r="CE143" i="1"/>
  <c r="CE142" i="1" s="1"/>
  <c r="BW143" i="1"/>
  <c r="BW142" i="1" s="1"/>
  <c r="BO143" i="1"/>
  <c r="BO142" i="1" s="1"/>
  <c r="BG143" i="1"/>
  <c r="BG142" i="1" s="1"/>
  <c r="AY143" i="1"/>
  <c r="AY142" i="1" s="1"/>
  <c r="AQ143" i="1"/>
  <c r="AQ142" i="1" s="1"/>
  <c r="AI143" i="1"/>
  <c r="AI142" i="1" s="1"/>
  <c r="AA143" i="1"/>
  <c r="AA142" i="1" s="1"/>
  <c r="S143" i="1"/>
  <c r="S142" i="1" s="1"/>
  <c r="DY143" i="1"/>
  <c r="DY142" i="1" s="1"/>
  <c r="DQ143" i="1"/>
  <c r="DQ142" i="1" s="1"/>
  <c r="DI143" i="1"/>
  <c r="DI142" i="1" s="1"/>
  <c r="DA143" i="1"/>
  <c r="DA142" i="1" s="1"/>
  <c r="CS143" i="1"/>
  <c r="CS142" i="1" s="1"/>
  <c r="CK143" i="1"/>
  <c r="CK142" i="1" s="1"/>
  <c r="CC143" i="1"/>
  <c r="CC142" i="1" s="1"/>
  <c r="BU143" i="1"/>
  <c r="BU142" i="1" s="1"/>
  <c r="BM143" i="1"/>
  <c r="BM142" i="1" s="1"/>
  <c r="BE143" i="1"/>
  <c r="BE142" i="1" s="1"/>
  <c r="AW143" i="1"/>
  <c r="AW142" i="1" s="1"/>
  <c r="D144" i="1"/>
  <c r="D145" i="1" s="1"/>
  <c r="EC143" i="1"/>
  <c r="EC142" i="1" s="1"/>
  <c r="DU143" i="1"/>
  <c r="DU142" i="1" s="1"/>
  <c r="DM143" i="1"/>
  <c r="DM142" i="1" s="1"/>
  <c r="DE143" i="1"/>
  <c r="DE142" i="1" s="1"/>
  <c r="CW143" i="1"/>
  <c r="CW142" i="1" s="1"/>
  <c r="CO143" i="1"/>
  <c r="CO142" i="1" s="1"/>
  <c r="CG143" i="1"/>
  <c r="CG142" i="1" s="1"/>
  <c r="BY143" i="1"/>
  <c r="BY142" i="1" s="1"/>
  <c r="BQ143" i="1"/>
  <c r="BQ142" i="1" s="1"/>
  <c r="BI143" i="1"/>
  <c r="BI142" i="1" s="1"/>
  <c r="BA143" i="1"/>
  <c r="BA142" i="1" s="1"/>
  <c r="AS143" i="1"/>
  <c r="AS142" i="1" s="1"/>
  <c r="AK143" i="1"/>
  <c r="AK142" i="1" s="1"/>
  <c r="AC143" i="1"/>
  <c r="AC142" i="1" s="1"/>
  <c r="U143" i="1"/>
  <c r="U142" i="1" s="1"/>
  <c r="M143" i="1"/>
  <c r="M142" i="1" s="1"/>
  <c r="DO143" i="1"/>
  <c r="DO142" i="1" s="1"/>
  <c r="CI143" i="1"/>
  <c r="CI142" i="1" s="1"/>
  <c r="BC143" i="1"/>
  <c r="BC142" i="1" s="1"/>
  <c r="AG143" i="1"/>
  <c r="AG142" i="1" s="1"/>
  <c r="Q143" i="1"/>
  <c r="DG143" i="1"/>
  <c r="DG142" i="1" s="1"/>
  <c r="CA143" i="1"/>
  <c r="CA142" i="1" s="1"/>
  <c r="AU143" i="1"/>
  <c r="AU142" i="1" s="1"/>
  <c r="AE143" i="1"/>
  <c r="AE142" i="1" s="1"/>
  <c r="O143" i="1"/>
  <c r="O142" i="1" s="1"/>
  <c r="DW143" i="1"/>
  <c r="DW142" i="1" s="1"/>
  <c r="CQ143" i="1"/>
  <c r="CQ142" i="1" s="1"/>
  <c r="BK143" i="1"/>
  <c r="BK142" i="1" s="1"/>
  <c r="AM143" i="1"/>
  <c r="AM142" i="1" s="1"/>
  <c r="W143" i="1"/>
  <c r="W142" i="1" s="1"/>
  <c r="AO143" i="1"/>
  <c r="AO142" i="1" s="1"/>
  <c r="EE143" i="1"/>
  <c r="EE142" i="1" s="1"/>
  <c r="Y143" i="1"/>
  <c r="Y142" i="1" s="1"/>
  <c r="BS143" i="1"/>
  <c r="BS142" i="1" s="1"/>
  <c r="CY143" i="1"/>
  <c r="CY142" i="1" s="1"/>
  <c r="EG141" i="1"/>
  <c r="EG134" i="1" s="1"/>
  <c r="Q134" i="1"/>
  <c r="EG143" i="1" l="1"/>
  <c r="EG142" i="1" s="1"/>
  <c r="Q142" i="1"/>
  <c r="D146" i="1"/>
  <c r="EC145" i="1"/>
  <c r="DU145" i="1"/>
  <c r="DM145" i="1"/>
  <c r="DE145" i="1"/>
  <c r="CW145" i="1"/>
  <c r="CO145" i="1"/>
  <c r="CG145" i="1"/>
  <c r="BY145" i="1"/>
  <c r="BQ145" i="1"/>
  <c r="BI145" i="1"/>
  <c r="BA145" i="1"/>
  <c r="AS145" i="1"/>
  <c r="AK145" i="1"/>
  <c r="AC145" i="1"/>
  <c r="U145" i="1"/>
  <c r="M145" i="1"/>
  <c r="EA145" i="1"/>
  <c r="DS145" i="1"/>
  <c r="DK145" i="1"/>
  <c r="DC145" i="1"/>
  <c r="CU145" i="1"/>
  <c r="CM145" i="1"/>
  <c r="CE145" i="1"/>
  <c r="BW145" i="1"/>
  <c r="BO145" i="1"/>
  <c r="BG145" i="1"/>
  <c r="AY145" i="1"/>
  <c r="AQ145" i="1"/>
  <c r="AI145" i="1"/>
  <c r="AA145" i="1"/>
  <c r="S145" i="1"/>
  <c r="EE145" i="1"/>
  <c r="DW145" i="1"/>
  <c r="DO145" i="1"/>
  <c r="DG145" i="1"/>
  <c r="CY145" i="1"/>
  <c r="CQ145" i="1"/>
  <c r="CI145" i="1"/>
  <c r="CA145" i="1"/>
  <c r="BS145" i="1"/>
  <c r="BK145" i="1"/>
  <c r="BC145" i="1"/>
  <c r="AU145" i="1"/>
  <c r="AM145" i="1"/>
  <c r="AE145" i="1"/>
  <c r="W145" i="1"/>
  <c r="O145" i="1"/>
  <c r="DI145" i="1"/>
  <c r="CC145" i="1"/>
  <c r="AW145" i="1"/>
  <c r="Q145" i="1"/>
  <c r="DA145" i="1"/>
  <c r="BU145" i="1"/>
  <c r="AO145" i="1"/>
  <c r="DQ145" i="1"/>
  <c r="CK145" i="1"/>
  <c r="BE145" i="1"/>
  <c r="Y145" i="1"/>
  <c r="DY145" i="1"/>
  <c r="CS145" i="1"/>
  <c r="AG145" i="1"/>
  <c r="BM145" i="1"/>
  <c r="EA146" i="1" l="1"/>
  <c r="DS146" i="1"/>
  <c r="DK146" i="1"/>
  <c r="DC146" i="1"/>
  <c r="CU146" i="1"/>
  <c r="CM146" i="1"/>
  <c r="CE146" i="1"/>
  <c r="BW146" i="1"/>
  <c r="BO146" i="1"/>
  <c r="BG146" i="1"/>
  <c r="AY146" i="1"/>
  <c r="AQ146" i="1"/>
  <c r="AI146" i="1"/>
  <c r="AA146" i="1"/>
  <c r="S146" i="1"/>
  <c r="DY146" i="1"/>
  <c r="DQ146" i="1"/>
  <c r="DI146" i="1"/>
  <c r="DA146" i="1"/>
  <c r="CS146" i="1"/>
  <c r="CK146" i="1"/>
  <c r="CC146" i="1"/>
  <c r="BU146" i="1"/>
  <c r="BM146" i="1"/>
  <c r="BE146" i="1"/>
  <c r="AW146" i="1"/>
  <c r="AO146" i="1"/>
  <c r="AG146" i="1"/>
  <c r="Y146" i="1"/>
  <c r="Q146" i="1"/>
  <c r="D147" i="1"/>
  <c r="EC146" i="1"/>
  <c r="DU146" i="1"/>
  <c r="DM146" i="1"/>
  <c r="DE146" i="1"/>
  <c r="CW146" i="1"/>
  <c r="CO146" i="1"/>
  <c r="CG146" i="1"/>
  <c r="BY146" i="1"/>
  <c r="BQ146" i="1"/>
  <c r="BI146" i="1"/>
  <c r="BA146" i="1"/>
  <c r="AS146" i="1"/>
  <c r="AK146" i="1"/>
  <c r="AC146" i="1"/>
  <c r="U146" i="1"/>
  <c r="M146" i="1"/>
  <c r="DG146" i="1"/>
  <c r="CA146" i="1"/>
  <c r="AU146" i="1"/>
  <c r="O146" i="1"/>
  <c r="EE146" i="1"/>
  <c r="CY146" i="1"/>
  <c r="BS146" i="1"/>
  <c r="AM146" i="1"/>
  <c r="DO146" i="1"/>
  <c r="CI146" i="1"/>
  <c r="BC146" i="1"/>
  <c r="W146" i="1"/>
  <c r="CQ146" i="1"/>
  <c r="BK146" i="1"/>
  <c r="DW146" i="1"/>
  <c r="AE146" i="1"/>
  <c r="EG145" i="1"/>
  <c r="DY147" i="1" l="1"/>
  <c r="DY144" i="1" s="1"/>
  <c r="DQ147" i="1"/>
  <c r="DQ144" i="1" s="1"/>
  <c r="DI147" i="1"/>
  <c r="DI144" i="1" s="1"/>
  <c r="DA147" i="1"/>
  <c r="DA144" i="1" s="1"/>
  <c r="CS147" i="1"/>
  <c r="CS144" i="1" s="1"/>
  <c r="CK147" i="1"/>
  <c r="CK144" i="1" s="1"/>
  <c r="CC147" i="1"/>
  <c r="CC144" i="1" s="1"/>
  <c r="BU147" i="1"/>
  <c r="BU144" i="1" s="1"/>
  <c r="BM147" i="1"/>
  <c r="BM144" i="1" s="1"/>
  <c r="BE147" i="1"/>
  <c r="BE144" i="1" s="1"/>
  <c r="AW147" i="1"/>
  <c r="AW144" i="1" s="1"/>
  <c r="AO147" i="1"/>
  <c r="AO144" i="1" s="1"/>
  <c r="AG147" i="1"/>
  <c r="AG144" i="1" s="1"/>
  <c r="Y147" i="1"/>
  <c r="Y144" i="1" s="1"/>
  <c r="Q147" i="1"/>
  <c r="EE147" i="1"/>
  <c r="EE144" i="1" s="1"/>
  <c r="DW147" i="1"/>
  <c r="DW144" i="1" s="1"/>
  <c r="DO147" i="1"/>
  <c r="DO144" i="1" s="1"/>
  <c r="DG147" i="1"/>
  <c r="DG144" i="1" s="1"/>
  <c r="CY147" i="1"/>
  <c r="CY144" i="1" s="1"/>
  <c r="CQ147" i="1"/>
  <c r="CQ144" i="1" s="1"/>
  <c r="CI147" i="1"/>
  <c r="CI144" i="1" s="1"/>
  <c r="CA147" i="1"/>
  <c r="CA144" i="1" s="1"/>
  <c r="BS147" i="1"/>
  <c r="BS144" i="1" s="1"/>
  <c r="BK147" i="1"/>
  <c r="BK144" i="1" s="1"/>
  <c r="BC147" i="1"/>
  <c r="BC144" i="1" s="1"/>
  <c r="AU147" i="1"/>
  <c r="AU144" i="1" s="1"/>
  <c r="AM147" i="1"/>
  <c r="AM144" i="1" s="1"/>
  <c r="AE147" i="1"/>
  <c r="AE144" i="1" s="1"/>
  <c r="W147" i="1"/>
  <c r="W144" i="1" s="1"/>
  <c r="O147" i="1"/>
  <c r="O144" i="1" s="1"/>
  <c r="EA147" i="1"/>
  <c r="EA144" i="1" s="1"/>
  <c r="DS147" i="1"/>
  <c r="DS144" i="1" s="1"/>
  <c r="DK147" i="1"/>
  <c r="DK144" i="1" s="1"/>
  <c r="DC147" i="1"/>
  <c r="DC144" i="1" s="1"/>
  <c r="CU147" i="1"/>
  <c r="CU144" i="1" s="1"/>
  <c r="CM147" i="1"/>
  <c r="CM144" i="1" s="1"/>
  <c r="CE147" i="1"/>
  <c r="CE144" i="1" s="1"/>
  <c r="BW147" i="1"/>
  <c r="BW144" i="1" s="1"/>
  <c r="BO147" i="1"/>
  <c r="BO144" i="1" s="1"/>
  <c r="BG147" i="1"/>
  <c r="BG144" i="1" s="1"/>
  <c r="AY147" i="1"/>
  <c r="AY144" i="1" s="1"/>
  <c r="AQ147" i="1"/>
  <c r="AQ144" i="1" s="1"/>
  <c r="AI147" i="1"/>
  <c r="AI144" i="1" s="1"/>
  <c r="AA147" i="1"/>
  <c r="AA144" i="1" s="1"/>
  <c r="S147" i="1"/>
  <c r="S144" i="1" s="1"/>
  <c r="EC147" i="1"/>
  <c r="EC144" i="1" s="1"/>
  <c r="CW147" i="1"/>
  <c r="CW144" i="1" s="1"/>
  <c r="BQ147" i="1"/>
  <c r="BQ144" i="1" s="1"/>
  <c r="AK147" i="1"/>
  <c r="AK144" i="1" s="1"/>
  <c r="DU147" i="1"/>
  <c r="DU144" i="1" s="1"/>
  <c r="CO147" i="1"/>
  <c r="CO144" i="1" s="1"/>
  <c r="BI147" i="1"/>
  <c r="BI144" i="1" s="1"/>
  <c r="AC147" i="1"/>
  <c r="AC144" i="1" s="1"/>
  <c r="DE147" i="1"/>
  <c r="DE144" i="1" s="1"/>
  <c r="BY147" i="1"/>
  <c r="BY144" i="1" s="1"/>
  <c r="AS147" i="1"/>
  <c r="AS144" i="1" s="1"/>
  <c r="M147" i="1"/>
  <c r="M144" i="1" s="1"/>
  <c r="D148" i="1"/>
  <c r="D149" i="1" s="1"/>
  <c r="BA147" i="1"/>
  <c r="BA144" i="1" s="1"/>
  <c r="U147" i="1"/>
  <c r="U144" i="1" s="1"/>
  <c r="CG147" i="1"/>
  <c r="CG144" i="1" s="1"/>
  <c r="DM147" i="1"/>
  <c r="DM144" i="1" s="1"/>
  <c r="EG146" i="1"/>
  <c r="EA149" i="1" l="1"/>
  <c r="DS149" i="1"/>
  <c r="DK149" i="1"/>
  <c r="DC149" i="1"/>
  <c r="CU149" i="1"/>
  <c r="CM149" i="1"/>
  <c r="CE149" i="1"/>
  <c r="BW149" i="1"/>
  <c r="BO149" i="1"/>
  <c r="BG149" i="1"/>
  <c r="AY149" i="1"/>
  <c r="AQ149" i="1"/>
  <c r="AI149" i="1"/>
  <c r="AA149" i="1"/>
  <c r="S149" i="1"/>
  <c r="DY149" i="1"/>
  <c r="DQ149" i="1"/>
  <c r="DI149" i="1"/>
  <c r="DA149" i="1"/>
  <c r="CS149" i="1"/>
  <c r="CK149" i="1"/>
  <c r="CC149" i="1"/>
  <c r="BU149" i="1"/>
  <c r="BM149" i="1"/>
  <c r="BE149" i="1"/>
  <c r="AW149" i="1"/>
  <c r="AO149" i="1"/>
  <c r="AG149" i="1"/>
  <c r="Y149" i="1"/>
  <c r="Q149" i="1"/>
  <c r="D150" i="1"/>
  <c r="EC149" i="1"/>
  <c r="DU149" i="1"/>
  <c r="DM149" i="1"/>
  <c r="DE149" i="1"/>
  <c r="CW149" i="1"/>
  <c r="CO149" i="1"/>
  <c r="CG149" i="1"/>
  <c r="BY149" i="1"/>
  <c r="BQ149" i="1"/>
  <c r="BI149" i="1"/>
  <c r="BA149" i="1"/>
  <c r="AS149" i="1"/>
  <c r="AK149" i="1"/>
  <c r="AC149" i="1"/>
  <c r="U149" i="1"/>
  <c r="M149" i="1"/>
  <c r="EE149" i="1"/>
  <c r="CY149" i="1"/>
  <c r="BS149" i="1"/>
  <c r="AM149" i="1"/>
  <c r="DW149" i="1"/>
  <c r="CQ149" i="1"/>
  <c r="BK149" i="1"/>
  <c r="AE149" i="1"/>
  <c r="DG149" i="1"/>
  <c r="CA149" i="1"/>
  <c r="AU149" i="1"/>
  <c r="O149" i="1"/>
  <c r="W149" i="1"/>
  <c r="DO149" i="1"/>
  <c r="BC149" i="1"/>
  <c r="CI149" i="1"/>
  <c r="EG147" i="1"/>
  <c r="EG144" i="1" s="1"/>
  <c r="Q144" i="1"/>
  <c r="DY150" i="1" l="1"/>
  <c r="DQ150" i="1"/>
  <c r="DI150" i="1"/>
  <c r="DA150" i="1"/>
  <c r="CS150" i="1"/>
  <c r="CK150" i="1"/>
  <c r="CC150" i="1"/>
  <c r="BU150" i="1"/>
  <c r="BM150" i="1"/>
  <c r="BE150" i="1"/>
  <c r="AW150" i="1"/>
  <c r="AO150" i="1"/>
  <c r="AG150" i="1"/>
  <c r="Y150" i="1"/>
  <c r="Q150" i="1"/>
  <c r="EE150" i="1"/>
  <c r="DW150" i="1"/>
  <c r="DO150" i="1"/>
  <c r="DG150" i="1"/>
  <c r="CY150" i="1"/>
  <c r="CQ150" i="1"/>
  <c r="CI150" i="1"/>
  <c r="CA150" i="1"/>
  <c r="BS150" i="1"/>
  <c r="BK150" i="1"/>
  <c r="BC150" i="1"/>
  <c r="AU150" i="1"/>
  <c r="AM150" i="1"/>
  <c r="AE150" i="1"/>
  <c r="W150" i="1"/>
  <c r="O150" i="1"/>
  <c r="EA150" i="1"/>
  <c r="DS150" i="1"/>
  <c r="DK150" i="1"/>
  <c r="DC150" i="1"/>
  <c r="CU150" i="1"/>
  <c r="CM150" i="1"/>
  <c r="CE150" i="1"/>
  <c r="BW150" i="1"/>
  <c r="BO150" i="1"/>
  <c r="BG150" i="1"/>
  <c r="AY150" i="1"/>
  <c r="AQ150" i="1"/>
  <c r="AI150" i="1"/>
  <c r="AA150" i="1"/>
  <c r="S150" i="1"/>
  <c r="DU150" i="1"/>
  <c r="CO150" i="1"/>
  <c r="BI150" i="1"/>
  <c r="AC150" i="1"/>
  <c r="D151" i="1"/>
  <c r="DM150" i="1"/>
  <c r="CG150" i="1"/>
  <c r="BA150" i="1"/>
  <c r="U150" i="1"/>
  <c r="EC150" i="1"/>
  <c r="CW150" i="1"/>
  <c r="BQ150" i="1"/>
  <c r="AK150" i="1"/>
  <c r="DE150" i="1"/>
  <c r="BY150" i="1"/>
  <c r="M150" i="1"/>
  <c r="AS150" i="1"/>
  <c r="EG149" i="1"/>
  <c r="DY151" i="1" l="1"/>
  <c r="DQ151" i="1"/>
  <c r="DI151" i="1"/>
  <c r="DA151" i="1"/>
  <c r="CS151" i="1"/>
  <c r="CK151" i="1"/>
  <c r="CC151" i="1"/>
  <c r="BU151" i="1"/>
  <c r="BM151" i="1"/>
  <c r="EE151" i="1"/>
  <c r="DW151" i="1"/>
  <c r="DO151" i="1"/>
  <c r="DG151" i="1"/>
  <c r="CY151" i="1"/>
  <c r="CQ151" i="1"/>
  <c r="CI151" i="1"/>
  <c r="CA151" i="1"/>
  <c r="BS151" i="1"/>
  <c r="BK151" i="1"/>
  <c r="BC151" i="1"/>
  <c r="AU151" i="1"/>
  <c r="AM151" i="1"/>
  <c r="AE151" i="1"/>
  <c r="W151" i="1"/>
  <c r="O151" i="1"/>
  <c r="EA151" i="1"/>
  <c r="DS151" i="1"/>
  <c r="DK151" i="1"/>
  <c r="DC151" i="1"/>
  <c r="CU151" i="1"/>
  <c r="CM151" i="1"/>
  <c r="CE151" i="1"/>
  <c r="BW151" i="1"/>
  <c r="BO151" i="1"/>
  <c r="BG151" i="1"/>
  <c r="AY151" i="1"/>
  <c r="AQ151" i="1"/>
  <c r="AI151" i="1"/>
  <c r="D152" i="1"/>
  <c r="DM151" i="1"/>
  <c r="CG151" i="1"/>
  <c r="BE151" i="1"/>
  <c r="AO151" i="1"/>
  <c r="AA151" i="1"/>
  <c r="Q151" i="1"/>
  <c r="DE151" i="1"/>
  <c r="BY151" i="1"/>
  <c r="BA151" i="1"/>
  <c r="AK151" i="1"/>
  <c r="Y151" i="1"/>
  <c r="M151" i="1"/>
  <c r="DU151" i="1"/>
  <c r="CO151" i="1"/>
  <c r="BI151" i="1"/>
  <c r="AS151" i="1"/>
  <c r="AC151" i="1"/>
  <c r="S151" i="1"/>
  <c r="CW151" i="1"/>
  <c r="U151" i="1"/>
  <c r="BQ151" i="1"/>
  <c r="EC151" i="1"/>
  <c r="AG151" i="1"/>
  <c r="AW151" i="1"/>
  <c r="EG150" i="1"/>
  <c r="EE152" i="1" l="1"/>
  <c r="DW152" i="1"/>
  <c r="DO152" i="1"/>
  <c r="DG152" i="1"/>
  <c r="CY152" i="1"/>
  <c r="CQ152" i="1"/>
  <c r="CI152" i="1"/>
  <c r="CI148" i="1" s="1"/>
  <c r="CA152" i="1"/>
  <c r="CA148" i="1" s="1"/>
  <c r="BS152" i="1"/>
  <c r="BK152" i="1"/>
  <c r="BC152" i="1"/>
  <c r="AU152" i="1"/>
  <c r="AU148" i="1" s="1"/>
  <c r="AM152" i="1"/>
  <c r="AM148" i="1" s="1"/>
  <c r="AE152" i="1"/>
  <c r="AE148" i="1" s="1"/>
  <c r="W152" i="1"/>
  <c r="O152" i="1"/>
  <c r="O148" i="1" s="1"/>
  <c r="D153" i="1"/>
  <c r="EC152" i="1"/>
  <c r="DU152" i="1"/>
  <c r="DM152" i="1"/>
  <c r="DM148" i="1" s="1"/>
  <c r="DE152" i="1"/>
  <c r="DE148" i="1" s="1"/>
  <c r="CW152" i="1"/>
  <c r="CO152" i="1"/>
  <c r="CG152" i="1"/>
  <c r="CG148" i="1" s="1"/>
  <c r="BY152" i="1"/>
  <c r="BY148" i="1" s="1"/>
  <c r="BQ152" i="1"/>
  <c r="BI152" i="1"/>
  <c r="BA152" i="1"/>
  <c r="BA148" i="1" s="1"/>
  <c r="AS152" i="1"/>
  <c r="AS148" i="1" s="1"/>
  <c r="AK152" i="1"/>
  <c r="AC152" i="1"/>
  <c r="U152" i="1"/>
  <c r="U148" i="1" s="1"/>
  <c r="M152" i="1"/>
  <c r="M148" i="1" s="1"/>
  <c r="DY152" i="1"/>
  <c r="DQ152" i="1"/>
  <c r="DI152" i="1"/>
  <c r="DI148" i="1" s="1"/>
  <c r="DA152" i="1"/>
  <c r="CS152" i="1"/>
  <c r="CK152" i="1"/>
  <c r="CC152" i="1"/>
  <c r="BU152" i="1"/>
  <c r="BM152" i="1"/>
  <c r="BE152" i="1"/>
  <c r="AW152" i="1"/>
  <c r="AW148" i="1" s="1"/>
  <c r="AO152" i="1"/>
  <c r="AO148" i="1" s="1"/>
  <c r="AG152" i="1"/>
  <c r="Y152" i="1"/>
  <c r="Q152" i="1"/>
  <c r="Q148" i="1" s="1"/>
  <c r="DC152" i="1"/>
  <c r="BW152" i="1"/>
  <c r="AQ152" i="1"/>
  <c r="EA152" i="1"/>
  <c r="EA148" i="1" s="1"/>
  <c r="CU152" i="1"/>
  <c r="BO152" i="1"/>
  <c r="AI152" i="1"/>
  <c r="DK152" i="1"/>
  <c r="CE152" i="1"/>
  <c r="AY152" i="1"/>
  <c r="S152" i="1"/>
  <c r="BG152" i="1"/>
  <c r="BG148" i="1" s="1"/>
  <c r="AA152" i="1"/>
  <c r="CM152" i="1"/>
  <c r="CM148" i="1" s="1"/>
  <c r="DS152" i="1"/>
  <c r="DS148" i="1" s="1"/>
  <c r="BK148" i="1"/>
  <c r="CQ148" i="1"/>
  <c r="DW148" i="1"/>
  <c r="CC148" i="1"/>
  <c r="AG148" i="1"/>
  <c r="CW148" i="1"/>
  <c r="BI148" i="1"/>
  <c r="Y148" i="1"/>
  <c r="BE148" i="1"/>
  <c r="AI148" i="1"/>
  <c r="BO148" i="1"/>
  <c r="CU148" i="1"/>
  <c r="BS148" i="1"/>
  <c r="CY148" i="1"/>
  <c r="EE148" i="1"/>
  <c r="CK148" i="1"/>
  <c r="DQ148" i="1"/>
  <c r="EC148" i="1"/>
  <c r="S148" i="1"/>
  <c r="CO148" i="1"/>
  <c r="AK148" i="1"/>
  <c r="EG151" i="1"/>
  <c r="AQ148" i="1"/>
  <c r="BW148" i="1"/>
  <c r="DC148" i="1"/>
  <c r="DG148" i="1"/>
  <c r="BM148" i="1"/>
  <c r="CS148" i="1"/>
  <c r="DY148" i="1"/>
  <c r="BQ148" i="1"/>
  <c r="AC148" i="1"/>
  <c r="DU148" i="1"/>
  <c r="AA148" i="1"/>
  <c r="AY148" i="1"/>
  <c r="CE148" i="1"/>
  <c r="DK148" i="1"/>
  <c r="W148" i="1"/>
  <c r="BC148" i="1"/>
  <c r="DO148" i="1"/>
  <c r="BU148" i="1"/>
  <c r="DA148" i="1"/>
  <c r="EG152" i="1" l="1"/>
  <c r="EG148" i="1" s="1"/>
  <c r="D155" i="1"/>
  <c r="D43" i="1"/>
  <c r="EE43" i="1" l="1"/>
  <c r="DW43" i="1"/>
  <c r="DO43" i="1"/>
  <c r="DG43" i="1"/>
  <c r="CY43" i="1"/>
  <c r="CQ43" i="1"/>
  <c r="CI43" i="1"/>
  <c r="CA43" i="1"/>
  <c r="BS43" i="1"/>
  <c r="BK43" i="1"/>
  <c r="BC43" i="1"/>
  <c r="AU43" i="1"/>
  <c r="AM43" i="1"/>
  <c r="AE43" i="1"/>
  <c r="W43" i="1"/>
  <c r="O43" i="1"/>
  <c r="EA43" i="1"/>
  <c r="DS43" i="1"/>
  <c r="DK43" i="1"/>
  <c r="DC43" i="1"/>
  <c r="CU43" i="1"/>
  <c r="CM43" i="1"/>
  <c r="CE43" i="1"/>
  <c r="BW43" i="1"/>
  <c r="BO43" i="1"/>
  <c r="BG43" i="1"/>
  <c r="AY43" i="1"/>
  <c r="AQ43" i="1"/>
  <c r="AI43" i="1"/>
  <c r="AA43" i="1"/>
  <c r="S43" i="1"/>
  <c r="DU43" i="1"/>
  <c r="DE43" i="1"/>
  <c r="CO43" i="1"/>
  <c r="BY43" i="1"/>
  <c r="BI43" i="1"/>
  <c r="AS43" i="1"/>
  <c r="AC43" i="1"/>
  <c r="M43" i="1"/>
  <c r="DQ43" i="1"/>
  <c r="DA43" i="1"/>
  <c r="CK43" i="1"/>
  <c r="BU43" i="1"/>
  <c r="BE43" i="1"/>
  <c r="AO43" i="1"/>
  <c r="Y43" i="1"/>
  <c r="DY43" i="1"/>
  <c r="DI43" i="1"/>
  <c r="CS43" i="1"/>
  <c r="CC43" i="1"/>
  <c r="BM43" i="1"/>
  <c r="AW43" i="1"/>
  <c r="AG43" i="1"/>
  <c r="Q43" i="1"/>
  <c r="EC43" i="1"/>
  <c r="BQ43" i="1"/>
  <c r="CW43" i="1"/>
  <c r="AK43" i="1"/>
  <c r="CG43" i="1"/>
  <c r="U43" i="1"/>
  <c r="DM43" i="1"/>
  <c r="BA43" i="1"/>
  <c r="D156" i="1"/>
  <c r="EC155" i="1"/>
  <c r="DU155" i="1"/>
  <c r="DM155" i="1"/>
  <c r="DE155" i="1"/>
  <c r="CW155" i="1"/>
  <c r="CO155" i="1"/>
  <c r="CG155" i="1"/>
  <c r="EA155" i="1"/>
  <c r="DS155" i="1"/>
  <c r="DQ155" i="1"/>
  <c r="DG155" i="1"/>
  <c r="CU155" i="1"/>
  <c r="CK155" i="1"/>
  <c r="CA155" i="1"/>
  <c r="BS155" i="1"/>
  <c r="BK155" i="1"/>
  <c r="BC155" i="1"/>
  <c r="AU155" i="1"/>
  <c r="AM155" i="1"/>
  <c r="AE155" i="1"/>
  <c r="W155" i="1"/>
  <c r="O155" i="1"/>
  <c r="EE155" i="1"/>
  <c r="DO155" i="1"/>
  <c r="DC155" i="1"/>
  <c r="CS155" i="1"/>
  <c r="CI155" i="1"/>
  <c r="BY155" i="1"/>
  <c r="BQ155" i="1"/>
  <c r="BI155" i="1"/>
  <c r="BA155" i="1"/>
  <c r="AS155" i="1"/>
  <c r="AK155" i="1"/>
  <c r="AC155" i="1"/>
  <c r="U155" i="1"/>
  <c r="M155" i="1"/>
  <c r="DW155" i="1"/>
  <c r="DI155" i="1"/>
  <c r="CY155" i="1"/>
  <c r="CM155" i="1"/>
  <c r="CC155" i="1"/>
  <c r="BU155" i="1"/>
  <c r="BM155" i="1"/>
  <c r="BE155" i="1"/>
  <c r="AW155" i="1"/>
  <c r="AO155" i="1"/>
  <c r="AG155" i="1"/>
  <c r="Y155" i="1"/>
  <c r="Q155" i="1"/>
  <c r="DK155" i="1"/>
  <c r="BW155" i="1"/>
  <c r="AQ155" i="1"/>
  <c r="DA155" i="1"/>
  <c r="BO155" i="1"/>
  <c r="AI155" i="1"/>
  <c r="DY155" i="1"/>
  <c r="CE155" i="1"/>
  <c r="AY155" i="1"/>
  <c r="S155" i="1"/>
  <c r="CQ155" i="1"/>
  <c r="BG155" i="1"/>
  <c r="AA155" i="1"/>
  <c r="EG155" i="1" l="1"/>
  <c r="U42" i="1"/>
  <c r="U161" i="1"/>
  <c r="BQ42" i="1"/>
  <c r="BQ161" i="1"/>
  <c r="AW42" i="1"/>
  <c r="AW161" i="1"/>
  <c r="DI42" i="1"/>
  <c r="DI161" i="1"/>
  <c r="BE42" i="1"/>
  <c r="BE161" i="1"/>
  <c r="DQ42" i="1"/>
  <c r="DQ161" i="1"/>
  <c r="BI42" i="1"/>
  <c r="BI161" i="1"/>
  <c r="DU42" i="1"/>
  <c r="DU161" i="1"/>
  <c r="AQ42" i="1"/>
  <c r="AQ161" i="1"/>
  <c r="BW42" i="1"/>
  <c r="BW161" i="1"/>
  <c r="DC42" i="1"/>
  <c r="DC161" i="1"/>
  <c r="O42" i="1"/>
  <c r="O161" i="1"/>
  <c r="AU42" i="1"/>
  <c r="AU161" i="1"/>
  <c r="CA42" i="1"/>
  <c r="CA161" i="1"/>
  <c r="DG42" i="1"/>
  <c r="DG161" i="1"/>
  <c r="EA156" i="1"/>
  <c r="DS156" i="1"/>
  <c r="DK156" i="1"/>
  <c r="DC156" i="1"/>
  <c r="CU156" i="1"/>
  <c r="CM156" i="1"/>
  <c r="CE156" i="1"/>
  <c r="BW156" i="1"/>
  <c r="BO156" i="1"/>
  <c r="BG156" i="1"/>
  <c r="AY156" i="1"/>
  <c r="AQ156" i="1"/>
  <c r="AI156" i="1"/>
  <c r="AA156" i="1"/>
  <c r="S156" i="1"/>
  <c r="DY156" i="1"/>
  <c r="DQ156" i="1"/>
  <c r="DI156" i="1"/>
  <c r="DA156" i="1"/>
  <c r="CS156" i="1"/>
  <c r="CK156" i="1"/>
  <c r="CC156" i="1"/>
  <c r="BU156" i="1"/>
  <c r="BM156" i="1"/>
  <c r="BE156" i="1"/>
  <c r="AW156" i="1"/>
  <c r="AO156" i="1"/>
  <c r="AG156" i="1"/>
  <c r="Y156" i="1"/>
  <c r="Q156" i="1"/>
  <c r="EE156" i="1"/>
  <c r="DW156" i="1"/>
  <c r="DO156" i="1"/>
  <c r="DG156" i="1"/>
  <c r="CY156" i="1"/>
  <c r="CQ156" i="1"/>
  <c r="CI156" i="1"/>
  <c r="CA156" i="1"/>
  <c r="BS156" i="1"/>
  <c r="BK156" i="1"/>
  <c r="BC156" i="1"/>
  <c r="AU156" i="1"/>
  <c r="AM156" i="1"/>
  <c r="AE156" i="1"/>
  <c r="W156" i="1"/>
  <c r="O156" i="1"/>
  <c r="EC156" i="1"/>
  <c r="CW156" i="1"/>
  <c r="BQ156" i="1"/>
  <c r="AK156" i="1"/>
  <c r="DU156" i="1"/>
  <c r="CO156" i="1"/>
  <c r="BI156" i="1"/>
  <c r="AC156" i="1"/>
  <c r="DE156" i="1"/>
  <c r="BY156" i="1"/>
  <c r="AS156" i="1"/>
  <c r="M156" i="1"/>
  <c r="D157" i="1"/>
  <c r="BA156" i="1"/>
  <c r="U156" i="1"/>
  <c r="CG156" i="1"/>
  <c r="DM156" i="1"/>
  <c r="CG42" i="1"/>
  <c r="CG161" i="1"/>
  <c r="EC42" i="1"/>
  <c r="EC161" i="1"/>
  <c r="BM42" i="1"/>
  <c r="BM161" i="1"/>
  <c r="DY42" i="1"/>
  <c r="DY161" i="1"/>
  <c r="BU42" i="1"/>
  <c r="BU161" i="1"/>
  <c r="M42" i="1"/>
  <c r="M161" i="1"/>
  <c r="BY42" i="1"/>
  <c r="BY161" i="1"/>
  <c r="S42" i="1"/>
  <c r="S161" i="1"/>
  <c r="AY42" i="1"/>
  <c r="AY161" i="1"/>
  <c r="CE42" i="1"/>
  <c r="CE161" i="1"/>
  <c r="DK42" i="1"/>
  <c r="DK161" i="1"/>
  <c r="W42" i="1"/>
  <c r="W161" i="1"/>
  <c r="BC42" i="1"/>
  <c r="BC161" i="1"/>
  <c r="CI42" i="1"/>
  <c r="CI161" i="1"/>
  <c r="DO42" i="1"/>
  <c r="DO161" i="1"/>
  <c r="BA42" i="1"/>
  <c r="BA161" i="1"/>
  <c r="AK42" i="1"/>
  <c r="AK161" i="1"/>
  <c r="EG43" i="1"/>
  <c r="Q42" i="1"/>
  <c r="Q161" i="1"/>
  <c r="CC42" i="1"/>
  <c r="CC161" i="1"/>
  <c r="Y42" i="1"/>
  <c r="Y161" i="1"/>
  <c r="CK42" i="1"/>
  <c r="CK161" i="1"/>
  <c r="AC42" i="1"/>
  <c r="AC161" i="1"/>
  <c r="CO42" i="1"/>
  <c r="CO161" i="1"/>
  <c r="AA42" i="1"/>
  <c r="AA161" i="1"/>
  <c r="BG42" i="1"/>
  <c r="BG161" i="1"/>
  <c r="CM42" i="1"/>
  <c r="CM161" i="1"/>
  <c r="DS42" i="1"/>
  <c r="DS161" i="1"/>
  <c r="AE42" i="1"/>
  <c r="AE161" i="1"/>
  <c r="BK42" i="1"/>
  <c r="BK161" i="1"/>
  <c r="CQ42" i="1"/>
  <c r="CQ161" i="1"/>
  <c r="DW42" i="1"/>
  <c r="DW161" i="1"/>
  <c r="DM42" i="1"/>
  <c r="DM161" i="1"/>
  <c r="CW42" i="1"/>
  <c r="CW161" i="1"/>
  <c r="AG42" i="1"/>
  <c r="AG161" i="1"/>
  <c r="CS42" i="1"/>
  <c r="CS161" i="1"/>
  <c r="AO42" i="1"/>
  <c r="AO161" i="1"/>
  <c r="DA42" i="1"/>
  <c r="DA161" i="1"/>
  <c r="AS42" i="1"/>
  <c r="AS161" i="1"/>
  <c r="DE42" i="1"/>
  <c r="DE161" i="1"/>
  <c r="AI42" i="1"/>
  <c r="AI161" i="1"/>
  <c r="BO42" i="1"/>
  <c r="BO161" i="1"/>
  <c r="CU42" i="1"/>
  <c r="CU161" i="1"/>
  <c r="EA42" i="1"/>
  <c r="EA161" i="1"/>
  <c r="AM42" i="1"/>
  <c r="AM161" i="1"/>
  <c r="BS42" i="1"/>
  <c r="BS161" i="1"/>
  <c r="CY42" i="1"/>
  <c r="CY161" i="1"/>
  <c r="EE42" i="1"/>
  <c r="EE161" i="1"/>
  <c r="EG156" i="1" l="1"/>
  <c r="EG42" i="1"/>
  <c r="EG161" i="1"/>
  <c r="DY157" i="1"/>
  <c r="DQ157" i="1"/>
  <c r="DI157" i="1"/>
  <c r="DA157" i="1"/>
  <c r="CS157" i="1"/>
  <c r="CK157" i="1"/>
  <c r="CC157" i="1"/>
  <c r="BU157" i="1"/>
  <c r="BM157" i="1"/>
  <c r="BE157" i="1"/>
  <c r="AW157" i="1"/>
  <c r="AO157" i="1"/>
  <c r="AG157" i="1"/>
  <c r="Y157" i="1"/>
  <c r="Q157" i="1"/>
  <c r="EE157" i="1"/>
  <c r="DW157" i="1"/>
  <c r="DO157" i="1"/>
  <c r="DG157" i="1"/>
  <c r="CY157" i="1"/>
  <c r="CQ157" i="1"/>
  <c r="CI157" i="1"/>
  <c r="CA157" i="1"/>
  <c r="BS157" i="1"/>
  <c r="BK157" i="1"/>
  <c r="BC157" i="1"/>
  <c r="AU157" i="1"/>
  <c r="AM157" i="1"/>
  <c r="AE157" i="1"/>
  <c r="W157" i="1"/>
  <c r="O157" i="1"/>
  <c r="D158" i="1"/>
  <c r="EC157" i="1"/>
  <c r="DU157" i="1"/>
  <c r="DM157" i="1"/>
  <c r="DE157" i="1"/>
  <c r="CW157" i="1"/>
  <c r="CO157" i="1"/>
  <c r="CG157" i="1"/>
  <c r="BY157" i="1"/>
  <c r="BQ157" i="1"/>
  <c r="BI157" i="1"/>
  <c r="BA157" i="1"/>
  <c r="AS157" i="1"/>
  <c r="AK157" i="1"/>
  <c r="AC157" i="1"/>
  <c r="U157" i="1"/>
  <c r="M157" i="1"/>
  <c r="DS157" i="1"/>
  <c r="CM157" i="1"/>
  <c r="BG157" i="1"/>
  <c r="AA157" i="1"/>
  <c r="DK157" i="1"/>
  <c r="CE157" i="1"/>
  <c r="AY157" i="1"/>
  <c r="S157" i="1"/>
  <c r="EA157" i="1"/>
  <c r="CU157" i="1"/>
  <c r="BO157" i="1"/>
  <c r="AI157" i="1"/>
  <c r="DC157" i="1"/>
  <c r="AQ157" i="1"/>
  <c r="BW157" i="1"/>
  <c r="EE158" i="1" l="1"/>
  <c r="DW158" i="1"/>
  <c r="DW153" i="1" s="1"/>
  <c r="DW159" i="1" s="1"/>
  <c r="DW163" i="1" s="1"/>
  <c r="DO158" i="1"/>
  <c r="DO153" i="1" s="1"/>
  <c r="DO159" i="1" s="1"/>
  <c r="DO163" i="1" s="1"/>
  <c r="DG158" i="1"/>
  <c r="DG153" i="1" s="1"/>
  <c r="DG159" i="1" s="1"/>
  <c r="DG163" i="1" s="1"/>
  <c r="CY158" i="1"/>
  <c r="CQ158" i="1"/>
  <c r="CQ153" i="1" s="1"/>
  <c r="CQ159" i="1" s="1"/>
  <c r="CQ163" i="1" s="1"/>
  <c r="CI158" i="1"/>
  <c r="CI153" i="1" s="1"/>
  <c r="CI159" i="1" s="1"/>
  <c r="CI163" i="1" s="1"/>
  <c r="CA158" i="1"/>
  <c r="BS158" i="1"/>
  <c r="BK158" i="1"/>
  <c r="BK153" i="1" s="1"/>
  <c r="BK159" i="1" s="1"/>
  <c r="BK163" i="1" s="1"/>
  <c r="BC158" i="1"/>
  <c r="BC153" i="1" s="1"/>
  <c r="BC159" i="1" s="1"/>
  <c r="BC163" i="1" s="1"/>
  <c r="AU158" i="1"/>
  <c r="AU153" i="1" s="1"/>
  <c r="AU159" i="1" s="1"/>
  <c r="AU163" i="1" s="1"/>
  <c r="AM158" i="1"/>
  <c r="AE158" i="1"/>
  <c r="AE153" i="1" s="1"/>
  <c r="AE159" i="1" s="1"/>
  <c r="AE163" i="1" s="1"/>
  <c r="W158" i="1"/>
  <c r="W153" i="1" s="1"/>
  <c r="W159" i="1" s="1"/>
  <c r="W163" i="1" s="1"/>
  <c r="O158" i="1"/>
  <c r="EC158" i="1"/>
  <c r="EC153" i="1" s="1"/>
  <c r="EC159" i="1" s="1"/>
  <c r="EC163" i="1" s="1"/>
  <c r="DU158" i="1"/>
  <c r="DU153" i="1" s="1"/>
  <c r="DU159" i="1" s="1"/>
  <c r="DU163" i="1" s="1"/>
  <c r="DM158" i="1"/>
  <c r="DE158" i="1"/>
  <c r="DE153" i="1" s="1"/>
  <c r="DE159" i="1" s="1"/>
  <c r="DE163" i="1" s="1"/>
  <c r="CW158" i="1"/>
  <c r="CW153" i="1" s="1"/>
  <c r="CW159" i="1" s="1"/>
  <c r="CW163" i="1" s="1"/>
  <c r="CO158" i="1"/>
  <c r="CO153" i="1" s="1"/>
  <c r="CO159" i="1" s="1"/>
  <c r="CO163" i="1" s="1"/>
  <c r="CG158" i="1"/>
  <c r="BY158" i="1"/>
  <c r="BY153" i="1" s="1"/>
  <c r="BY159" i="1" s="1"/>
  <c r="BY163" i="1" s="1"/>
  <c r="BQ158" i="1"/>
  <c r="BQ153" i="1" s="1"/>
  <c r="BQ159" i="1" s="1"/>
  <c r="BQ163" i="1" s="1"/>
  <c r="BI158" i="1"/>
  <c r="BI153" i="1" s="1"/>
  <c r="BI159" i="1" s="1"/>
  <c r="BI163" i="1" s="1"/>
  <c r="BA158" i="1"/>
  <c r="AS158" i="1"/>
  <c r="AS153" i="1" s="1"/>
  <c r="AS159" i="1" s="1"/>
  <c r="AS163" i="1" s="1"/>
  <c r="AK158" i="1"/>
  <c r="AK153" i="1" s="1"/>
  <c r="AK159" i="1" s="1"/>
  <c r="AK163" i="1" s="1"/>
  <c r="AC158" i="1"/>
  <c r="AC153" i="1" s="1"/>
  <c r="AC159" i="1" s="1"/>
  <c r="AC163" i="1" s="1"/>
  <c r="U158" i="1"/>
  <c r="U153" i="1" s="1"/>
  <c r="U159" i="1" s="1"/>
  <c r="U163" i="1" s="1"/>
  <c r="M158" i="1"/>
  <c r="M153" i="1" s="1"/>
  <c r="M159" i="1" s="1"/>
  <c r="M163" i="1" s="1"/>
  <c r="EA158" i="1"/>
  <c r="EA153" i="1" s="1"/>
  <c r="EA159" i="1" s="1"/>
  <c r="EA163" i="1" s="1"/>
  <c r="DS158" i="1"/>
  <c r="DS153" i="1" s="1"/>
  <c r="DS159" i="1" s="1"/>
  <c r="DS163" i="1" s="1"/>
  <c r="DK158" i="1"/>
  <c r="DK153" i="1" s="1"/>
  <c r="DK159" i="1" s="1"/>
  <c r="DK163" i="1" s="1"/>
  <c r="DC158" i="1"/>
  <c r="DC153" i="1" s="1"/>
  <c r="DC159" i="1" s="1"/>
  <c r="DC163" i="1" s="1"/>
  <c r="CU158" i="1"/>
  <c r="CU153" i="1" s="1"/>
  <c r="CU159" i="1" s="1"/>
  <c r="CU163" i="1" s="1"/>
  <c r="CM158" i="1"/>
  <c r="CM153" i="1" s="1"/>
  <c r="CM159" i="1" s="1"/>
  <c r="CM163" i="1" s="1"/>
  <c r="CE158" i="1"/>
  <c r="CE153" i="1" s="1"/>
  <c r="CE159" i="1" s="1"/>
  <c r="CE163" i="1" s="1"/>
  <c r="BW158" i="1"/>
  <c r="BW153" i="1" s="1"/>
  <c r="BW159" i="1" s="1"/>
  <c r="BW163" i="1" s="1"/>
  <c r="BO158" i="1"/>
  <c r="BG158" i="1"/>
  <c r="BG153" i="1" s="1"/>
  <c r="BG159" i="1" s="1"/>
  <c r="BG163" i="1" s="1"/>
  <c r="AY158" i="1"/>
  <c r="AY153" i="1" s="1"/>
  <c r="AY159" i="1" s="1"/>
  <c r="AY163" i="1" s="1"/>
  <c r="AQ158" i="1"/>
  <c r="AQ153" i="1" s="1"/>
  <c r="AQ159" i="1" s="1"/>
  <c r="AQ163" i="1" s="1"/>
  <c r="AI158" i="1"/>
  <c r="AI153" i="1" s="1"/>
  <c r="AI159" i="1" s="1"/>
  <c r="AI163" i="1" s="1"/>
  <c r="AA158" i="1"/>
  <c r="AA153" i="1" s="1"/>
  <c r="AA159" i="1" s="1"/>
  <c r="AA163" i="1" s="1"/>
  <c r="S158" i="1"/>
  <c r="S153" i="1" s="1"/>
  <c r="S159" i="1" s="1"/>
  <c r="S163" i="1" s="1"/>
  <c r="DI158" i="1"/>
  <c r="DI153" i="1" s="1"/>
  <c r="DI159" i="1" s="1"/>
  <c r="DI163" i="1" s="1"/>
  <c r="CC158" i="1"/>
  <c r="CC153" i="1" s="1"/>
  <c r="CC159" i="1" s="1"/>
  <c r="CC163" i="1" s="1"/>
  <c r="AW158" i="1"/>
  <c r="AW153" i="1" s="1"/>
  <c r="AW159" i="1" s="1"/>
  <c r="AW163" i="1" s="1"/>
  <c r="Q158" i="1"/>
  <c r="DA158" i="1"/>
  <c r="DA153" i="1" s="1"/>
  <c r="DA159" i="1" s="1"/>
  <c r="DA163" i="1" s="1"/>
  <c r="BU158" i="1"/>
  <c r="AO158" i="1"/>
  <c r="AO153" i="1" s="1"/>
  <c r="AO159" i="1" s="1"/>
  <c r="AO163" i="1" s="1"/>
  <c r="DQ158" i="1"/>
  <c r="DQ153" i="1" s="1"/>
  <c r="DQ159" i="1" s="1"/>
  <c r="DQ163" i="1" s="1"/>
  <c r="CK158" i="1"/>
  <c r="CK153" i="1" s="1"/>
  <c r="CK159" i="1" s="1"/>
  <c r="CK163" i="1" s="1"/>
  <c r="BE158" i="1"/>
  <c r="BE153" i="1" s="1"/>
  <c r="BE159" i="1" s="1"/>
  <c r="BE163" i="1" s="1"/>
  <c r="Y158" i="1"/>
  <c r="Y153" i="1" s="1"/>
  <c r="Y159" i="1" s="1"/>
  <c r="Y163" i="1" s="1"/>
  <c r="DY158" i="1"/>
  <c r="DY153" i="1" s="1"/>
  <c r="DY159" i="1" s="1"/>
  <c r="DY163" i="1" s="1"/>
  <c r="CS158" i="1"/>
  <c r="CS153" i="1" s="1"/>
  <c r="CS159" i="1" s="1"/>
  <c r="CS163" i="1" s="1"/>
  <c r="AG158" i="1"/>
  <c r="AG153" i="1" s="1"/>
  <c r="AG159" i="1" s="1"/>
  <c r="AG163" i="1" s="1"/>
  <c r="BM158" i="1"/>
  <c r="BM153" i="1" s="1"/>
  <c r="BM159" i="1" s="1"/>
  <c r="BM163" i="1" s="1"/>
  <c r="AM153" i="1"/>
  <c r="AM159" i="1" s="1"/>
  <c r="AM163" i="1" s="1"/>
  <c r="BS153" i="1"/>
  <c r="BS159" i="1" s="1"/>
  <c r="BS163" i="1" s="1"/>
  <c r="CY153" i="1"/>
  <c r="CY159" i="1" s="1"/>
  <c r="CY163" i="1" s="1"/>
  <c r="EE153" i="1"/>
  <c r="EE159" i="1" s="1"/>
  <c r="EE163" i="1" s="1"/>
  <c r="BU153" i="1"/>
  <c r="BU159" i="1" s="1"/>
  <c r="BU163" i="1" s="1"/>
  <c r="BO153" i="1"/>
  <c r="BO159" i="1" s="1"/>
  <c r="BO163" i="1" s="1"/>
  <c r="BA153" i="1"/>
  <c r="BA159" i="1" s="1"/>
  <c r="BA163" i="1" s="1"/>
  <c r="CG153" i="1"/>
  <c r="CG159" i="1" s="1"/>
  <c r="CG163" i="1" s="1"/>
  <c r="DM153" i="1"/>
  <c r="DM159" i="1" s="1"/>
  <c r="DM163" i="1" s="1"/>
  <c r="O153" i="1"/>
  <c r="O159" i="1" s="1"/>
  <c r="O163" i="1" s="1"/>
  <c r="CA153" i="1"/>
  <c r="CA159" i="1" s="1"/>
  <c r="CA163" i="1" s="1"/>
  <c r="EG157" i="1"/>
  <c r="EG158" i="1" l="1"/>
  <c r="EG153" i="1" s="1"/>
  <c r="EG159" i="1" s="1"/>
  <c r="EG163" i="1" s="1"/>
  <c r="Q153" i="1"/>
  <c r="Q159" i="1" s="1"/>
  <c r="Q163" i="1" s="1"/>
</calcChain>
</file>

<file path=xl/sharedStrings.xml><?xml version="1.0" encoding="utf-8"?>
<sst xmlns="http://schemas.openxmlformats.org/spreadsheetml/2006/main" count="482" uniqueCount="307">
  <si>
    <t xml:space="preserve"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2017 год              
</t>
  </si>
  <si>
    <t>Код профиля 2017</t>
  </si>
  <si>
    <t>Код КСГ 2017</t>
  </si>
  <si>
    <t>КПГ / КСГ</t>
  </si>
  <si>
    <t>базовая ставка с 01.01.2017</t>
  </si>
  <si>
    <t>базовая ставка с 01.02.2016</t>
  </si>
  <si>
    <t>коэффициент относительной затратоемкости</t>
  </si>
  <si>
    <t>управленческий коэффициент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</si>
  <si>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</si>
  <si>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</si>
  <si>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Хабаровский филиал ФГАУ "МНТК "Микрохирургия глаза" им.акад.С.Н.Федорова" Министерства здравоохранения Российской Федерации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</si>
  <si>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</si>
  <si>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</si>
  <si>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НУЗ "Дорожная клиническая больница на станции Хабаровск-1 ОАО "Российские железные дороги"</t>
  </si>
  <si>
    <t>КГБУЗ "Перинатальный центр" МЗ Хабаровского края</t>
  </si>
  <si>
    <t>КГБУЗ "Детская городская больница" МЗ ХК</t>
  </si>
  <si>
    <t>ФГКУ "301 военный клинический госпиталь" Министерства обороны Российской Федерации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</si>
  <si>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</si>
  <si>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</si>
  <si>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</si>
  <si>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</si>
  <si>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</si>
  <si>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</si>
  <si>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</si>
  <si>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</si>
  <si>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</si>
  <si>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"Родильный дом  № 3" МЗ Хабаровского края</t>
  </si>
  <si>
    <t>КГБУЗ "Городская клиническая больница N 10" министерства здравоохранения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</si>
  <si>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</si>
  <si>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</si>
  <si>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</si>
  <si>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ООО "Медицинский центр "Здравица"</t>
  </si>
  <si>
    <t>КГБУЗ "Клинико-диагностический центр" МЗ Хабаровского края</t>
  </si>
  <si>
    <t>КГБУЗ "Детская городская клиническая больница N 9" МЗ Хабаровского края</t>
  </si>
  <si>
    <t>КГБУЗ "Городская  клиническая поликлиника № 3" МЗ Хабаровского края</t>
  </si>
  <si>
    <t>КГБУЗ "Городская поликлиника № 16" МЗ Хабаровского края</t>
  </si>
  <si>
    <t>КГБУЗ "Детская городская   поликлиника № 24" МЗ Хабаровского края</t>
  </si>
  <si>
    <t>НУЗ "Отделенческая поликлиника на ст. Хабаровск-1 ОАО "РЖД"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</si>
  <si>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</si>
  <si>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</si>
  <si>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</si>
  <si>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"ККВД" МЗ ХК</t>
  </si>
  <si>
    <t>ООО "Стоматологический госпиталь"</t>
  </si>
  <si>
    <t>ГБОУ ВПО "ДВГМУ" МЗиСР РФ</t>
  </si>
  <si>
    <t>КГБУЗ "Николаевская-на-Амуре центральная районная больница" МЗ Хабаровского края</t>
  </si>
  <si>
    <t>Ванинская больница ФГБУЗ "ДВОМЦ Федерального медико-биологического агенства России"</t>
  </si>
  <si>
    <t>Хабаровская больница ФГБУЗ "Дальневосточный окружной медицинский центр ФМБА"</t>
  </si>
  <si>
    <t>КГБУЗ КДЦ "ВИВЕЯ"</t>
  </si>
  <si>
    <t>КГБУЗ "Детская городская клиническая больница имени В.М. Истомина" МЗ ХК</t>
  </si>
  <si>
    <t>КГБУЗ "Троицкая центральная районная больница" министерства здравоохранения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</si>
  <si>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</si>
  <si>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</si>
  <si>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</si>
  <si>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</si>
  <si>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</si>
  <si>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Федеральное государственное бюджетное УЗ "Медико-санитарная часть N 99 ФМБА России"</t>
  </si>
  <si>
    <t>КГБУЗ "Ванинская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</si>
  <si>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</si>
  <si>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</si>
  <si>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МЗХК</t>
  </si>
  <si>
    <t>КГБУЗ "Амурская центральная районная больница" МЗ Хабаровского края</t>
  </si>
  <si>
    <t>КГБУЗ "Верхнебуреинская центральная районная больница" МЗ Хабаровского края</t>
  </si>
  <si>
    <t>КГБУЗ "Районная больница района имени Лазо" МЗ Хабаровского края</t>
  </si>
  <si>
    <t>КГБУЗ "Вяземская районная больница" МЗ Хабаровского края</t>
  </si>
  <si>
    <t>КГБУЗ "Городская поликлиника № 9" МЗ Хабаровского края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</si>
  <si>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</si>
  <si>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</si>
  <si>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</si>
  <si>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</si>
  <si>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Афина</t>
  </si>
  <si>
    <t>Белый клен</t>
  </si>
  <si>
    <t>Всего:</t>
  </si>
  <si>
    <t>0352001</t>
  </si>
  <si>
    <t>0353001</t>
  </si>
  <si>
    <t>0252001</t>
  </si>
  <si>
    <t>0351001</t>
  </si>
  <si>
    <t>4346001</t>
  </si>
  <si>
    <t>0252002</t>
  </si>
  <si>
    <t>3241001</t>
  </si>
  <si>
    <t>5155001</t>
  </si>
  <si>
    <t>3141002</t>
  </si>
  <si>
    <t>3141003</t>
  </si>
  <si>
    <t>3141004</t>
  </si>
  <si>
    <t>3141007</t>
  </si>
  <si>
    <t>3151001</t>
  </si>
  <si>
    <t>4346004</t>
  </si>
  <si>
    <t>2148001</t>
  </si>
  <si>
    <t>2148002</t>
  </si>
  <si>
    <t>2148004</t>
  </si>
  <si>
    <t>3148002</t>
  </si>
  <si>
    <t>2141010</t>
  </si>
  <si>
    <t>2201001</t>
  </si>
  <si>
    <t>2201003</t>
  </si>
  <si>
    <t>2201017</t>
  </si>
  <si>
    <t>2101001</t>
  </si>
  <si>
    <t>2101006</t>
  </si>
  <si>
    <t>2241009</t>
  </si>
  <si>
    <t>2101003</t>
  </si>
  <si>
    <t>2101016</t>
  </si>
  <si>
    <t>2201024</t>
  </si>
  <si>
    <t>4147001</t>
  </si>
  <si>
    <t>1340004</t>
  </si>
  <si>
    <t>1343005</t>
  </si>
  <si>
    <t>1340007</t>
  </si>
  <si>
    <t>0352002</t>
  </si>
  <si>
    <t>2107176</t>
  </si>
  <si>
    <t>2107803</t>
  </si>
  <si>
    <t>1340010</t>
  </si>
  <si>
    <t>6349008</t>
  </si>
  <si>
    <t>6341001</t>
  </si>
  <si>
    <t>0301001</t>
  </si>
  <si>
    <t>2241001</t>
  </si>
  <si>
    <t>1340011</t>
  </si>
  <si>
    <t>2141005</t>
  </si>
  <si>
    <t>2101007</t>
  </si>
  <si>
    <t>2101008</t>
  </si>
  <si>
    <t>2101015</t>
  </si>
  <si>
    <t>3131001</t>
  </si>
  <si>
    <t>1340006</t>
  </si>
  <si>
    <t>1343001</t>
  </si>
  <si>
    <t>1340013</t>
  </si>
  <si>
    <t>1343004</t>
  </si>
  <si>
    <t>1340014</t>
  </si>
  <si>
    <t>1343008</t>
  </si>
  <si>
    <t>1343303</t>
  </si>
  <si>
    <t>1343002</t>
  </si>
  <si>
    <t>3101009</t>
  </si>
  <si>
    <t>1343171</t>
  </si>
  <si>
    <t>1340003</t>
  </si>
  <si>
    <t>1340001</t>
  </si>
  <si>
    <t>1340012</t>
  </si>
  <si>
    <t>с 01.01.2017</t>
  </si>
  <si>
    <t>подуровень 3.1</t>
  </si>
  <si>
    <t>подуровень 3.2.</t>
  </si>
  <si>
    <t>подуровень 3.2</t>
  </si>
  <si>
    <t>подуровень 3.3</t>
  </si>
  <si>
    <t>подуровень 2.1</t>
  </si>
  <si>
    <t>подуровень 2.2</t>
  </si>
  <si>
    <t>подуровень 1.1</t>
  </si>
  <si>
    <t>подуровень 1.2</t>
  </si>
  <si>
    <t>подуровень 1.3</t>
  </si>
  <si>
    <t>подуровень 1.4</t>
  </si>
  <si>
    <t>подуровень 1.5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</si>
  <si>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</si>
  <si>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</si>
  <si>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</si>
  <si>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</si>
  <si>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</si>
  <si>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</si>
  <si>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количество случаев</t>
  </si>
  <si>
    <t>№</t>
  </si>
  <si>
    <t>КУСмо на 01.01.2017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</si>
  <si>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</si>
  <si>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</si>
  <si>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</si>
  <si>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</si>
  <si>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</si>
  <si>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</si>
  <si>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</si>
  <si>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</si>
  <si>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</si>
  <si>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</si>
  <si>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</si>
  <si>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</si>
  <si>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</si>
  <si>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</si>
  <si>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</si>
  <si>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</si>
  <si>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</si>
  <si>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</si>
  <si>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</si>
  <si>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</si>
  <si>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</si>
  <si>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</si>
  <si>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</si>
  <si>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</si>
  <si>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</si>
  <si>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</si>
  <si>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</si>
  <si>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</si>
  <si>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</si>
  <si>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</si>
  <si>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</si>
  <si>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</si>
  <si>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</si>
  <si>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</si>
  <si>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</si>
  <si>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</si>
  <si>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</si>
  <si>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</si>
  <si>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</si>
  <si>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</si>
  <si>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</si>
  <si>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</si>
  <si>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</si>
  <si>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</si>
  <si>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</si>
  <si>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</si>
  <si>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</si>
  <si>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</si>
  <si>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</si>
  <si>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</si>
  <si>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</si>
  <si>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</si>
  <si>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</si>
  <si>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</si>
  <si>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</si>
  <si>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</si>
  <si>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</si>
  <si>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</si>
  <si>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</si>
  <si>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</si>
  <si>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</si>
  <si>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</si>
  <si>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</si>
  <si>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</si>
  <si>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</si>
  <si>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</si>
  <si>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</si>
  <si>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</si>
  <si>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</si>
  <si>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</si>
  <si>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лимфоидной и кроветворной тканей), взрослые (уровень 1), доброкачественных заболеваниях крови и пузырном заносе</t>
  </si>
  <si>
    <t>Лекарственная терапия при ЗНО других локализаций (кроме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</si>
  <si>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</si>
  <si>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</si>
  <si>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r>
      <t>Болезни</t>
    </r>
    <r>
      <rPr>
        <b/>
        <sz val="12"/>
        <rFont val="Times New Roman"/>
        <family val="1"/>
        <charset val="204"/>
      </rPr>
      <t xml:space="preserve"> уха,</t>
    </r>
    <r>
      <rPr>
        <sz val="11"/>
        <rFont val="Times New Roman"/>
        <family val="1"/>
        <charset val="204"/>
      </rPr>
      <t xml:space="preserve"> горла, носа</t>
    </r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</si>
  <si>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</si>
  <si>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</si>
  <si>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</si>
  <si>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</si>
  <si>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</si>
  <si>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</si>
  <si>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</si>
  <si>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</si>
  <si>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</si>
  <si>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</si>
  <si>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</si>
  <si>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</si>
  <si>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</si>
  <si>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</si>
  <si>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</si>
  <si>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</si>
  <si>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</si>
  <si>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</si>
  <si>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</si>
  <si>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</si>
  <si>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</si>
  <si>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</si>
  <si>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</si>
  <si>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</si>
  <si>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</si>
  <si>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</si>
  <si>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</si>
  <si>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</si>
  <si>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</si>
  <si>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</si>
  <si>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</si>
  <si>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</si>
  <si>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</si>
  <si>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</si>
  <si>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</si>
  <si>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</si>
  <si>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</si>
  <si>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</si>
  <si>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</si>
  <si>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</si>
  <si>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</si>
  <si>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</si>
  <si>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</si>
  <si>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</si>
  <si>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</si>
  <si>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</si>
  <si>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</si>
  <si>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</si>
  <si>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</si>
  <si>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</si>
  <si>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</si>
  <si>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</si>
  <si>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</si>
  <si>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</si>
  <si>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</si>
  <si>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</si>
  <si>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</si>
  <si>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</si>
  <si>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</si>
  <si>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</si>
  <si>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</si>
  <si>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</si>
  <si>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</si>
  <si>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</si>
  <si>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</si>
  <si>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</si>
  <si>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</si>
  <si>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</si>
  <si>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</si>
  <si>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</si>
  <si>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</si>
  <si>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</si>
  <si>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</si>
  <si>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ИТОГО кол-во случаев</t>
  </si>
  <si>
    <t>28.12.2016 №14</t>
  </si>
  <si>
    <t>отклонения</t>
  </si>
  <si>
    <t>31.03.2017 №3</t>
  </si>
  <si>
    <t>28.02.2017№2</t>
  </si>
  <si>
    <t>Приложение №5</t>
  </si>
  <si>
    <t>к Решению Комиссии по разработке ТП ОМС от 27.06.2017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</si>
</sst>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_-* #,##0.00_р_._-;\-* #,##0.00_р_._-;_-* &quot;-&quot;??_р_._-;_-@_-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b/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5">
    <xf numFmtId="0" fontId="0" fillId="0" borderId="0"/>
    <xf numFmtId="0" fontId="7" fillId="0" borderId="0"/>
    <xf numFmtId="0" fontId="33" fillId="0" borderId="0"/>
    <xf numFmtId="0" fontId="34" fillId="0" borderId="0"/>
    <xf numFmtId="0" fontId="7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36" fillId="0" borderId="0" applyFill="0" applyBorder="0" applyProtection="0">
      <alignment wrapText="1"/>
      <protection locked="0"/>
    </xf>
    <xf numFmtId="9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/>
    <xf numFmtId="0" fontId="0" fillId="0" borderId="0" xfId="0" applyFill="1"/>
    <xf numFmtId="0" fontId="5" fillId="0" borderId="0" xfId="0" applyFont="1" applyFill="1"/>
    <xf numFmtId="0" fontId="6" fillId="0" borderId="0" xfId="0" applyFont="1" applyFill="1"/>
    <xf numFmtId="164" fontId="12" fillId="0" borderId="3" xfId="1" applyNumberFormat="1" applyFont="1" applyFill="1" applyBorder="1" applyAlignment="1">
      <alignment horizontal="center" vertical="center" wrapText="1"/>
    </xf>
    <xf numFmtId="164" fontId="12" fillId="0" borderId="4" xfId="1" applyNumberFormat="1" applyFont="1" applyFill="1" applyBorder="1" applyAlignment="1">
      <alignment horizontal="center" vertical="center" wrapText="1"/>
    </xf>
    <xf numFmtId="49" fontId="16" fillId="0" borderId="4" xfId="1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/>
    </xf>
    <xf numFmtId="165" fontId="13" fillId="0" borderId="4" xfId="1" applyNumberFormat="1" applyFont="1" applyFill="1" applyBorder="1" applyAlignment="1">
      <alignment horizontal="center" vertical="center" wrapText="1"/>
    </xf>
    <xf numFmtId="1" fontId="15" fillId="0" borderId="4" xfId="1" applyNumberFormat="1" applyFont="1" applyFill="1" applyBorder="1" applyAlignment="1">
      <alignment horizontal="center" vertical="center" wrapText="1"/>
    </xf>
    <xf numFmtId="1" fontId="15" fillId="0" borderId="3" xfId="1" applyNumberFormat="1" applyFont="1" applyFill="1" applyBorder="1" applyAlignment="1">
      <alignment horizontal="center" vertical="center" wrapText="1"/>
    </xf>
    <xf numFmtId="1" fontId="15" fillId="0" borderId="6" xfId="1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/>
    </xf>
    <xf numFmtId="0" fontId="21" fillId="0" borderId="9" xfId="1" applyFont="1" applyFill="1" applyBorder="1" applyAlignment="1">
      <alignment horizontal="center" vertical="center" wrapText="1"/>
    </xf>
    <xf numFmtId="0" fontId="22" fillId="0" borderId="6" xfId="1" applyFont="1" applyFill="1" applyBorder="1" applyAlignment="1">
      <alignment horizontal="center" vertical="center" wrapText="1"/>
    </xf>
    <xf numFmtId="0" fontId="22" fillId="0" borderId="8" xfId="1" applyFont="1" applyFill="1" applyBorder="1" applyAlignment="1">
      <alignment horizontal="center" vertical="center" wrapText="1"/>
    </xf>
    <xf numFmtId="166" fontId="15" fillId="0" borderId="3" xfId="1" applyNumberFormat="1" applyFont="1" applyFill="1" applyBorder="1" applyAlignment="1">
      <alignment horizontal="center" vertical="center" wrapText="1"/>
    </xf>
    <xf numFmtId="166" fontId="15" fillId="0" borderId="6" xfId="1" applyNumberFormat="1" applyFont="1" applyFill="1" applyBorder="1" applyAlignment="1">
      <alignment horizontal="center" vertical="center" wrapText="1"/>
    </xf>
    <xf numFmtId="0" fontId="11" fillId="0" borderId="6" xfId="0" applyFont="1" applyFill="1" applyBorder="1"/>
    <xf numFmtId="0" fontId="0" fillId="3" borderId="6" xfId="0" applyFill="1" applyBorder="1" applyAlignment="1">
      <alignment horizontal="center"/>
    </xf>
    <xf numFmtId="0" fontId="23" fillId="3" borderId="6" xfId="0" applyFont="1" applyFill="1" applyBorder="1" applyAlignment="1">
      <alignment horizontal="center"/>
    </xf>
    <xf numFmtId="165" fontId="22" fillId="3" borderId="5" xfId="1" applyNumberFormat="1" applyFont="1" applyFill="1" applyBorder="1" applyAlignment="1">
      <alignment vertical="center" wrapText="1"/>
    </xf>
    <xf numFmtId="0" fontId="22" fillId="3" borderId="6" xfId="1" applyFont="1" applyFill="1" applyBorder="1" applyAlignment="1">
      <alignment horizontal="center" vertical="center" wrapText="1"/>
    </xf>
    <xf numFmtId="164" fontId="22" fillId="3" borderId="6" xfId="1" applyNumberFormat="1" applyFont="1" applyFill="1" applyBorder="1" applyAlignment="1">
      <alignment horizontal="center" vertical="center" wrapText="1"/>
    </xf>
    <xf numFmtId="3" fontId="22" fillId="3" borderId="6" xfId="1" applyNumberFormat="1" applyFont="1" applyFill="1" applyBorder="1" applyAlignment="1">
      <alignment horizontal="center" vertical="center" wrapText="1"/>
    </xf>
    <xf numFmtId="164" fontId="22" fillId="3" borderId="3" xfId="1" applyNumberFormat="1" applyFont="1" applyFill="1" applyBorder="1" applyAlignment="1">
      <alignment horizontal="center" vertical="center" wrapText="1"/>
    </xf>
    <xf numFmtId="165" fontId="24" fillId="3" borderId="6" xfId="1" applyNumberFormat="1" applyFont="1" applyFill="1" applyBorder="1" applyAlignment="1">
      <alignment horizontal="center" vertical="center" wrapText="1"/>
    </xf>
    <xf numFmtId="165" fontId="22" fillId="3" borderId="6" xfId="1" applyNumberFormat="1" applyFont="1" applyFill="1" applyBorder="1" applyAlignment="1">
      <alignment horizontal="center" vertical="center" wrapText="1"/>
    </xf>
    <xf numFmtId="165" fontId="11" fillId="0" borderId="5" xfId="1" applyNumberFormat="1" applyFont="1" applyFill="1" applyBorder="1" applyAlignment="1">
      <alignment vertical="center" wrapText="1"/>
    </xf>
    <xf numFmtId="4" fontId="10" fillId="0" borderId="5" xfId="1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2" fontId="25" fillId="0" borderId="6" xfId="0" applyNumberFormat="1" applyFont="1" applyFill="1" applyBorder="1" applyAlignment="1">
      <alignment horizontal="center" vertical="center" wrapText="1"/>
    </xf>
    <xf numFmtId="165" fontId="10" fillId="0" borderId="6" xfId="1" applyNumberFormat="1" applyFont="1" applyFill="1" applyBorder="1" applyAlignment="1">
      <alignment horizontal="center" vertical="center" wrapText="1"/>
    </xf>
    <xf numFmtId="165" fontId="10" fillId="0" borderId="5" xfId="1" applyNumberFormat="1" applyFont="1" applyFill="1" applyBorder="1" applyAlignment="1">
      <alignment horizontal="center" vertical="center" wrapText="1"/>
    </xf>
    <xf numFmtId="165" fontId="11" fillId="2" borderId="6" xfId="1" applyNumberFormat="1" applyFont="1" applyFill="1" applyBorder="1" applyAlignment="1">
      <alignment horizontal="center" vertical="center" wrapText="1"/>
    </xf>
    <xf numFmtId="165" fontId="11" fillId="0" borderId="6" xfId="1" applyNumberFormat="1" applyFont="1" applyFill="1" applyBorder="1" applyAlignment="1">
      <alignment horizontal="center" vertical="center" wrapText="1"/>
    </xf>
    <xf numFmtId="165" fontId="10" fillId="0" borderId="3" xfId="1" applyNumberFormat="1" applyFont="1" applyFill="1" applyBorder="1" applyAlignment="1">
      <alignment horizontal="center" vertical="center" wrapText="1"/>
    </xf>
    <xf numFmtId="165" fontId="10" fillId="0" borderId="6" xfId="0" applyNumberFormat="1" applyFont="1" applyFill="1" applyBorder="1"/>
    <xf numFmtId="0" fontId="10" fillId="0" borderId="5" xfId="0" applyFont="1" applyFill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11" fillId="0" borderId="5" xfId="1" applyFont="1" applyFill="1" applyBorder="1" applyAlignment="1">
      <alignment vertical="center" wrapText="1"/>
    </xf>
    <xf numFmtId="4" fontId="11" fillId="0" borderId="4" xfId="1" applyNumberFormat="1" applyFont="1" applyFill="1" applyBorder="1" applyAlignment="1">
      <alignment horizontal="center" vertical="center" wrapText="1"/>
    </xf>
    <xf numFmtId="0" fontId="26" fillId="3" borderId="6" xfId="0" applyFont="1" applyFill="1" applyBorder="1"/>
    <xf numFmtId="165" fontId="27" fillId="3" borderId="5" xfId="1" applyNumberFormat="1" applyFont="1" applyFill="1" applyBorder="1" applyAlignment="1">
      <alignment vertical="center" wrapText="1"/>
    </xf>
    <xf numFmtId="4" fontId="10" fillId="3" borderId="5" xfId="1" applyNumberFormat="1" applyFont="1" applyFill="1" applyBorder="1" applyAlignment="1">
      <alignment horizontal="center" vertical="center" wrapText="1"/>
    </xf>
    <xf numFmtId="0" fontId="28" fillId="3" borderId="6" xfId="0" applyFont="1" applyFill="1" applyBorder="1" applyAlignment="1">
      <alignment horizontal="center" vertical="center" wrapText="1"/>
    </xf>
    <xf numFmtId="2" fontId="28" fillId="3" borderId="6" xfId="0" applyNumberFormat="1" applyFont="1" applyFill="1" applyBorder="1" applyAlignment="1">
      <alignment horizontal="center" vertical="center" wrapText="1"/>
    </xf>
    <xf numFmtId="4" fontId="28" fillId="3" borderId="5" xfId="1" applyNumberFormat="1" applyFont="1" applyFill="1" applyBorder="1" applyAlignment="1">
      <alignment horizontal="center" vertical="center" wrapText="1"/>
    </xf>
    <xf numFmtId="165" fontId="28" fillId="3" borderId="6" xfId="1" applyNumberFormat="1" applyFont="1" applyFill="1" applyBorder="1" applyAlignment="1">
      <alignment horizontal="center" vertical="center" wrapText="1"/>
    </xf>
    <xf numFmtId="0" fontId="26" fillId="0" borderId="0" xfId="0" applyFont="1" applyFill="1"/>
    <xf numFmtId="165" fontId="11" fillId="0" borderId="5" xfId="1" applyNumberFormat="1" applyFont="1" applyFill="1" applyBorder="1" applyAlignment="1">
      <alignment horizontal="center" vertical="center" wrapText="1"/>
    </xf>
    <xf numFmtId="0" fontId="0" fillId="3" borderId="6" xfId="0" applyFill="1" applyBorder="1"/>
    <xf numFmtId="4" fontId="24" fillId="3" borderId="5" xfId="1" applyNumberFormat="1" applyFont="1" applyFill="1" applyBorder="1" applyAlignment="1">
      <alignment horizontal="center" vertical="center" wrapText="1"/>
    </xf>
    <xf numFmtId="2" fontId="10" fillId="3" borderId="6" xfId="0" applyNumberFormat="1" applyFont="1" applyFill="1" applyBorder="1" applyAlignment="1">
      <alignment horizontal="center" vertical="center" wrapText="1"/>
    </xf>
    <xf numFmtId="165" fontId="9" fillId="3" borderId="6" xfId="1" applyNumberFormat="1" applyFont="1" applyFill="1" applyBorder="1" applyAlignment="1">
      <alignment horizontal="center" vertical="center" wrapText="1"/>
    </xf>
    <xf numFmtId="165" fontId="12" fillId="0" borderId="6" xfId="1" applyNumberFormat="1" applyFont="1" applyFill="1" applyBorder="1" applyAlignment="1">
      <alignment horizontal="center" vertical="center" wrapText="1"/>
    </xf>
    <xf numFmtId="0" fontId="2" fillId="3" borderId="6" xfId="0" applyFont="1" applyFill="1" applyBorder="1"/>
    <xf numFmtId="0" fontId="24" fillId="3" borderId="5" xfId="0" applyFont="1" applyFill="1" applyBorder="1" applyAlignment="1">
      <alignment horizontal="center" vertical="center" wrapText="1"/>
    </xf>
    <xf numFmtId="2" fontId="24" fillId="3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4" fillId="3" borderId="6" xfId="0" applyFont="1" applyFill="1" applyBorder="1" applyAlignment="1">
      <alignment horizontal="center" vertical="center" wrapText="1"/>
    </xf>
    <xf numFmtId="165" fontId="12" fillId="0" borderId="5" xfId="1" applyNumberFormat="1" applyFont="1" applyFill="1" applyBorder="1" applyAlignment="1">
      <alignment horizontal="center" vertical="center" wrapText="1"/>
    </xf>
    <xf numFmtId="165" fontId="24" fillId="3" borderId="5" xfId="1" applyNumberFormat="1" applyFont="1" applyFill="1" applyBorder="1" applyAlignment="1">
      <alignment horizontal="center" vertical="center" wrapText="1"/>
    </xf>
    <xf numFmtId="165" fontId="22" fillId="3" borderId="5" xfId="1" applyNumberFormat="1" applyFont="1" applyFill="1" applyBorder="1" applyAlignment="1">
      <alignment horizontal="center" vertical="center" wrapText="1"/>
    </xf>
    <xf numFmtId="165" fontId="24" fillId="0" borderId="6" xfId="1" applyNumberFormat="1" applyFont="1" applyFill="1" applyBorder="1" applyAlignment="1">
      <alignment horizontal="center" vertical="center" wrapText="1"/>
    </xf>
    <xf numFmtId="0" fontId="0" fillId="0" borderId="6" xfId="0" applyFill="1" applyBorder="1"/>
    <xf numFmtId="0" fontId="11" fillId="0" borderId="6" xfId="0" applyFont="1" applyFill="1" applyBorder="1" applyAlignment="1">
      <alignment horizontal="center" vertical="center" wrapText="1"/>
    </xf>
    <xf numFmtId="0" fontId="22" fillId="3" borderId="5" xfId="1" applyFont="1" applyFill="1" applyBorder="1" applyAlignment="1">
      <alignment vertical="center" wrapText="1"/>
    </xf>
    <xf numFmtId="165" fontId="22" fillId="3" borderId="5" xfId="1" applyNumberFormat="1" applyFont="1" applyFill="1" applyBorder="1" applyAlignment="1">
      <alignment horizontal="left" vertical="center" wrapText="1"/>
    </xf>
    <xf numFmtId="0" fontId="5" fillId="0" borderId="6" xfId="0" applyFont="1" applyFill="1" applyBorder="1"/>
    <xf numFmtId="0" fontId="0" fillId="0" borderId="0" xfId="0" applyFont="1" applyFill="1"/>
    <xf numFmtId="2" fontId="30" fillId="0" borderId="6" xfId="0" applyNumberFormat="1" applyFont="1" applyFill="1" applyBorder="1" applyAlignment="1">
      <alignment horizontal="center" vertical="center" wrapText="1"/>
    </xf>
    <xf numFmtId="165" fontId="10" fillId="2" borderId="6" xfId="1" applyNumberFormat="1" applyFont="1" applyFill="1" applyBorder="1" applyAlignment="1">
      <alignment horizontal="center" vertical="center" wrapText="1"/>
    </xf>
    <xf numFmtId="165" fontId="22" fillId="0" borderId="6" xfId="1" applyNumberFormat="1" applyFont="1" applyFill="1" applyBorder="1" applyAlignment="1">
      <alignment horizontal="center" vertical="center" wrapText="1"/>
    </xf>
    <xf numFmtId="4" fontId="11" fillId="0" borderId="5" xfId="1" applyNumberFormat="1" applyFont="1" applyFill="1" applyBorder="1" applyAlignment="1">
      <alignment horizontal="center" vertical="center" wrapText="1"/>
    </xf>
    <xf numFmtId="165" fontId="24" fillId="0" borderId="5" xfId="1" applyNumberFormat="1" applyFont="1" applyFill="1" applyBorder="1" applyAlignment="1">
      <alignment vertical="center"/>
    </xf>
    <xf numFmtId="165" fontId="10" fillId="0" borderId="5" xfId="1" applyNumberFormat="1" applyFont="1" applyFill="1" applyBorder="1" applyAlignment="1">
      <alignment vertical="center"/>
    </xf>
    <xf numFmtId="3" fontId="11" fillId="0" borderId="5" xfId="1" applyNumberFormat="1" applyFont="1" applyFill="1" applyBorder="1" applyAlignment="1">
      <alignment horizontal="center" vertical="center" wrapText="1"/>
    </xf>
    <xf numFmtId="165" fontId="11" fillId="0" borderId="3" xfId="1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/>
    <xf numFmtId="0" fontId="9" fillId="3" borderId="5" xfId="1" applyFont="1" applyFill="1" applyBorder="1" applyAlignment="1">
      <alignment vertical="center" wrapText="1"/>
    </xf>
    <xf numFmtId="165" fontId="9" fillId="2" borderId="6" xfId="1" applyNumberFormat="1" applyFont="1" applyFill="1" applyBorder="1" applyAlignment="1">
      <alignment horizontal="center" vertical="center" wrapText="1"/>
    </xf>
    <xf numFmtId="43" fontId="9" fillId="3" borderId="6" xfId="1" applyNumberFormat="1" applyFont="1" applyFill="1" applyBorder="1" applyAlignment="1">
      <alignment horizontal="center" vertical="center" wrapText="1"/>
    </xf>
    <xf numFmtId="0" fontId="12" fillId="3" borderId="5" xfId="1" applyFont="1" applyFill="1" applyBorder="1" applyAlignment="1">
      <alignment vertical="center" wrapText="1"/>
    </xf>
    <xf numFmtId="165" fontId="12" fillId="3" borderId="6" xfId="1" applyNumberFormat="1" applyFont="1" applyFill="1" applyBorder="1" applyAlignment="1">
      <alignment horizontal="center" vertical="center" wrapText="1"/>
    </xf>
    <xf numFmtId="165" fontId="12" fillId="2" borderId="6" xfId="1" applyNumberFormat="1" applyFont="1" applyFill="1" applyBorder="1" applyAlignment="1">
      <alignment horizontal="center" vertical="center" wrapText="1"/>
    </xf>
    <xf numFmtId="43" fontId="12" fillId="3" borderId="6" xfId="1" applyNumberFormat="1" applyFont="1" applyFill="1" applyBorder="1" applyAlignment="1">
      <alignment horizontal="center" vertical="center" wrapText="1"/>
    </xf>
    <xf numFmtId="0" fontId="0" fillId="0" borderId="6" xfId="0" applyBorder="1"/>
    <xf numFmtId="165" fontId="0" fillId="0" borderId="6" xfId="0" applyNumberFormat="1" applyFill="1" applyBorder="1"/>
    <xf numFmtId="3" fontId="0" fillId="0" borderId="0" xfId="0" applyNumberFormat="1" applyFill="1"/>
    <xf numFmtId="0" fontId="37" fillId="0" borderId="0" xfId="0" applyFont="1" applyAlignment="1">
      <alignment horizontal="center"/>
    </xf>
    <xf numFmtId="165" fontId="0" fillId="0" borderId="6" xfId="0" applyNumberFormat="1" applyFill="1" applyBorder="1" applyAlignment="1">
      <alignment horizontal="right"/>
    </xf>
    <xf numFmtId="165" fontId="9" fillId="3" borderId="6" xfId="1" applyNumberFormat="1" applyFont="1" applyFill="1" applyBorder="1" applyAlignment="1">
      <alignment horizontal="right" wrapText="1"/>
    </xf>
    <xf numFmtId="43" fontId="9" fillId="3" borderId="6" xfId="1" applyNumberFormat="1" applyFont="1" applyFill="1" applyBorder="1" applyAlignment="1">
      <alignment horizontal="right" wrapText="1"/>
    </xf>
    <xf numFmtId="165" fontId="12" fillId="3" borderId="6" xfId="1" applyNumberFormat="1" applyFont="1" applyFill="1" applyBorder="1" applyAlignment="1">
      <alignment horizontal="right" wrapText="1"/>
    </xf>
    <xf numFmtId="43" fontId="12" fillId="3" borderId="6" xfId="1" applyNumberFormat="1" applyFont="1" applyFill="1" applyBorder="1" applyAlignment="1">
      <alignment horizontal="right" wrapText="1"/>
    </xf>
    <xf numFmtId="3" fontId="15" fillId="0" borderId="6" xfId="1" applyNumberFormat="1" applyFont="1" applyFill="1" applyBorder="1" applyAlignment="1">
      <alignment horizontal="center" vertical="center" wrapText="1"/>
    </xf>
    <xf numFmtId="166" fontId="13" fillId="0" borderId="6" xfId="1" applyNumberFormat="1" applyFont="1" applyFill="1" applyBorder="1" applyAlignment="1">
      <alignment horizontal="center" vertical="center" wrapText="1"/>
    </xf>
    <xf numFmtId="3" fontId="13" fillId="0" borderId="6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164" fontId="12" fillId="0" borderId="2" xfId="1" applyNumberFormat="1" applyFont="1" applyFill="1" applyBorder="1" applyAlignment="1">
      <alignment horizontal="center" vertical="center" wrapText="1"/>
    </xf>
    <xf numFmtId="164" fontId="12" fillId="0" borderId="7" xfId="1" applyNumberFormat="1" applyFont="1" applyFill="1" applyBorder="1" applyAlignment="1">
      <alignment horizontal="center" vertical="center" wrapText="1"/>
    </xf>
    <xf numFmtId="164" fontId="12" fillId="0" borderId="8" xfId="1" applyNumberFormat="1" applyFont="1" applyFill="1" applyBorder="1" applyAlignment="1">
      <alignment horizontal="center" vertical="center" wrapText="1"/>
    </xf>
    <xf numFmtId="164" fontId="12" fillId="0" borderId="3" xfId="1" applyNumberFormat="1" applyFont="1" applyFill="1" applyBorder="1" applyAlignment="1">
      <alignment horizontal="center" vertical="center" wrapText="1"/>
    </xf>
    <xf numFmtId="164" fontId="12" fillId="0" borderId="4" xfId="1" applyNumberFormat="1" applyFont="1" applyFill="1" applyBorder="1" applyAlignment="1">
      <alignment horizontal="center" vertical="center" wrapText="1"/>
    </xf>
    <xf numFmtId="165" fontId="13" fillId="4" borderId="6" xfId="1" applyNumberFormat="1" applyFont="1" applyFill="1" applyBorder="1" applyAlignment="1">
      <alignment horizontal="center" vertical="center" wrapText="1"/>
    </xf>
    <xf numFmtId="1" fontId="13" fillId="4" borderId="6" xfId="1" applyNumberFormat="1" applyFont="1" applyFill="1" applyBorder="1" applyAlignment="1">
      <alignment horizontal="center" vertical="center" wrapText="1"/>
    </xf>
    <xf numFmtId="165" fontId="13" fillId="0" borderId="3" xfId="1" applyNumberFormat="1" applyFont="1" applyFill="1" applyBorder="1" applyAlignment="1">
      <alignment horizontal="center" vertical="center" wrapText="1"/>
    </xf>
    <xf numFmtId="165" fontId="13" fillId="0" borderId="5" xfId="1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165" fontId="13" fillId="0" borderId="4" xfId="1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49" fontId="16" fillId="0" borderId="6" xfId="1" applyNumberFormat="1" applyFont="1" applyFill="1" applyBorder="1" applyAlignment="1">
      <alignment horizontal="center" vertical="center" wrapText="1"/>
    </xf>
    <xf numFmtId="1" fontId="15" fillId="0" borderId="3" xfId="1" applyNumberFormat="1" applyFont="1" applyFill="1" applyBorder="1" applyAlignment="1">
      <alignment horizontal="center" vertical="center" wrapText="1"/>
    </xf>
    <xf numFmtId="1" fontId="15" fillId="0" borderId="5" xfId="1" applyNumberFormat="1" applyFont="1" applyFill="1" applyBorder="1" applyAlignment="1">
      <alignment horizontal="center" vertical="center" wrapText="1"/>
    </xf>
    <xf numFmtId="49" fontId="16" fillId="0" borderId="3" xfId="1" applyNumberFormat="1" applyFont="1" applyFill="1" applyBorder="1" applyAlignment="1">
      <alignment horizontal="center" vertical="center" wrapText="1"/>
    </xf>
    <xf numFmtId="49" fontId="16" fillId="0" borderId="5" xfId="1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165" fontId="13" fillId="0" borderId="6" xfId="1" applyNumberFormat="1" applyFont="1" applyFill="1" applyBorder="1" applyAlignment="1">
      <alignment horizontal="center" vertical="center" wrapText="1"/>
    </xf>
    <xf numFmtId="1" fontId="13" fillId="0" borderId="6" xfId="1" applyNumberFormat="1" applyFont="1" applyFill="1" applyBorder="1" applyAlignment="1">
      <alignment horizontal="center" vertical="center" wrapText="1"/>
    </xf>
    <xf numFmtId="165" fontId="18" fillId="0" borderId="6" xfId="1" applyNumberFormat="1" applyFont="1" applyFill="1" applyBorder="1" applyAlignment="1">
      <alignment horizontal="center" vertical="center" wrapText="1"/>
    </xf>
    <xf numFmtId="1" fontId="15" fillId="0" borderId="6" xfId="1" applyNumberFormat="1" applyFont="1" applyFill="1" applyBorder="1" applyAlignment="1">
      <alignment horizontal="center" vertical="center" wrapText="1"/>
    </xf>
    <xf numFmtId="164" fontId="19" fillId="0" borderId="2" xfId="1" applyNumberFormat="1" applyFont="1" applyFill="1" applyBorder="1" applyAlignment="1">
      <alignment horizontal="center" vertical="center" wrapText="1"/>
    </xf>
    <xf numFmtId="164" fontId="19" fillId="0" borderId="7" xfId="1" applyNumberFormat="1" applyFont="1" applyFill="1" applyBorder="1" applyAlignment="1">
      <alignment horizontal="center" vertical="center" wrapText="1"/>
    </xf>
    <xf numFmtId="164" fontId="19" fillId="0" borderId="8" xfId="1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14" fontId="31" fillId="3" borderId="6" xfId="0" applyNumberFormat="1" applyFont="1" applyFill="1" applyBorder="1" applyAlignment="1">
      <alignment horizontal="center"/>
    </xf>
    <xf numFmtId="0" fontId="31" fillId="3" borderId="6" xfId="0" applyFont="1" applyFill="1" applyBorder="1" applyAlignment="1">
      <alignment horizontal="center"/>
    </xf>
    <xf numFmtId="0" fontId="37" fillId="0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14" fontId="32" fillId="3" borderId="6" xfId="0" applyNumberFormat="1" applyFont="1" applyFill="1" applyBorder="1" applyAlignment="1">
      <alignment horizontal="center"/>
    </xf>
    <xf numFmtId="0" fontId="32" fillId="3" borderId="6" xfId="0" applyFont="1" applyFill="1" applyBorder="1" applyAlignment="1">
      <alignment horizontal="center"/>
    </xf>
    <xf numFmtId="0" fontId="37" fillId="0" borderId="0" xfId="0" applyFont="1" applyFill="1" applyAlignment="1">
      <alignment horizontal="left" wrapText="1"/>
    </xf>
  </cellXfs>
  <cellStyles count="55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4" xfId="49"/>
    <cellStyle name="Финансовый 5" xfId="50"/>
    <cellStyle name="Финансовый 6" xfId="51"/>
    <cellStyle name="Финансовый 7" xfId="52"/>
    <cellStyle name="Финансовый 8" xfId="53"/>
    <cellStyle name="Финансовый 9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G163"/>
  <sheetViews>
    <sheetView tabSelected="1" view="pageBreakPreview" zoomScale="90" zoomScaleNormal="100" zoomScaleSheetLayoutView="90" workbookViewId="0">
      <pane xSplit="11" ySplit="12" topLeftCell="L154" activePane="bottomRight" state="frozen"/>
      <selection pane="topRight" activeCell="M1" sqref="M1"/>
      <selection pane="bottomLeft" activeCell="A10" sqref="A10"/>
      <selection pane="bottomRight" activeCell="F168" sqref="D168:F168"/>
    </sheetView>
  </sheetViews>
  <sheetFormatPr defaultRowHeight="15" x14ac:dyDescent="0.25"/>
  <cols>
    <col min="1" max="1" width="6.7109375" customWidth="1"/>
    <col min="2" max="2" width="7.140625" customWidth="1"/>
    <col min="3" max="3" width="36.28515625" customWidth="1"/>
    <col min="4" max="4" width="9.42578125" customWidth="1"/>
    <col min="5" max="5" width="9.7109375" hidden="1" customWidth="1"/>
    <col min="6" max="11" width="5.28515625" customWidth="1"/>
    <col min="12" max="12" width="9" style="2" customWidth="1"/>
    <col min="13" max="13" width="15.5703125" style="2" customWidth="1"/>
    <col min="14" max="14" width="12.28515625" style="2" hidden="1" customWidth="1"/>
    <col min="15" max="15" width="16.28515625" style="2" hidden="1" customWidth="1"/>
    <col min="16" max="16" width="11.28515625" style="91" hidden="1" customWidth="1"/>
    <col min="17" max="17" width="15.85546875" style="2" hidden="1" customWidth="1"/>
    <col min="18" max="18" width="9.85546875" style="2" hidden="1" customWidth="1"/>
    <col min="19" max="19" width="15.140625" style="2" hidden="1" customWidth="1"/>
    <col min="20" max="20" width="12.7109375" style="2" hidden="1" customWidth="1"/>
    <col min="21" max="21" width="14.28515625" style="2" hidden="1" customWidth="1"/>
    <col min="22" max="22" width="10.85546875" style="2" hidden="1" customWidth="1"/>
    <col min="23" max="23" width="11.7109375" style="2" hidden="1" customWidth="1"/>
    <col min="24" max="24" width="12.85546875" style="2" hidden="1" customWidth="1"/>
    <col min="25" max="25" width="13.85546875" style="2" hidden="1" customWidth="1"/>
    <col min="26" max="26" width="12.28515625" style="2" hidden="1" customWidth="1"/>
    <col min="27" max="27" width="14" style="2" hidden="1" customWidth="1"/>
    <col min="28" max="28" width="12.5703125" style="2" hidden="1" customWidth="1"/>
    <col min="29" max="29" width="16.7109375" style="2" hidden="1" customWidth="1"/>
    <col min="30" max="30" width="12.5703125" style="2" hidden="1" customWidth="1"/>
    <col min="31" max="31" width="15" style="2" hidden="1" customWidth="1"/>
    <col min="32" max="32" width="12" style="2" hidden="1" customWidth="1"/>
    <col min="33" max="33" width="14.5703125" style="2" hidden="1" customWidth="1"/>
    <col min="34" max="34" width="13.5703125" style="2" hidden="1" customWidth="1"/>
    <col min="35" max="35" width="14.42578125" style="2" hidden="1" customWidth="1"/>
    <col min="36" max="36" width="12.85546875" style="2" hidden="1" customWidth="1"/>
    <col min="37" max="37" width="13.85546875" style="2" hidden="1" customWidth="1"/>
    <col min="38" max="38" width="10.5703125" style="2" hidden="1" customWidth="1"/>
    <col min="39" max="39" width="13.42578125" style="2" hidden="1" customWidth="1"/>
    <col min="40" max="45" width="13" style="2" hidden="1" customWidth="1"/>
    <col min="46" max="47" width="14" style="2" hidden="1" customWidth="1"/>
    <col min="48" max="48" width="9.28515625" style="2" customWidth="1"/>
    <col min="49" max="49" width="14.85546875" style="2" customWidth="1"/>
    <col min="50" max="51" width="14" style="2" hidden="1" customWidth="1"/>
    <col min="52" max="52" width="12.140625" style="2" hidden="1" customWidth="1"/>
    <col min="53" max="53" width="16.140625" style="2" hidden="1" customWidth="1"/>
    <col min="54" max="55" width="14" style="2" hidden="1" customWidth="1"/>
    <col min="56" max="56" width="9.7109375" style="2" hidden="1" customWidth="1"/>
    <col min="57" max="57" width="14" style="2" hidden="1" customWidth="1"/>
    <col min="58" max="58" width="12.85546875" style="2" hidden="1" customWidth="1"/>
    <col min="59" max="59" width="15.85546875" style="2" hidden="1" customWidth="1"/>
    <col min="60" max="61" width="13" style="2" hidden="1" customWidth="1"/>
    <col min="62" max="62" width="14" style="2" hidden="1" customWidth="1"/>
    <col min="63" max="63" width="15.5703125" style="2" hidden="1" customWidth="1"/>
    <col min="64" max="64" width="14" style="2" hidden="1" customWidth="1"/>
    <col min="65" max="65" width="15.28515625" style="2" hidden="1" customWidth="1"/>
    <col min="66" max="67" width="14" style="2" hidden="1" customWidth="1"/>
    <col min="68" max="68" width="12.7109375" style="2" hidden="1" customWidth="1"/>
    <col min="69" max="69" width="14.7109375" style="2" hidden="1" customWidth="1"/>
    <col min="70" max="70" width="10.7109375" style="2" hidden="1" customWidth="1"/>
    <col min="71" max="71" width="13.42578125" style="2" hidden="1" customWidth="1"/>
    <col min="72" max="72" width="11.5703125" style="2" hidden="1" customWidth="1"/>
    <col min="73" max="73" width="15.28515625" style="2" hidden="1" customWidth="1"/>
    <col min="74" max="74" width="12.28515625" style="2" hidden="1" customWidth="1"/>
    <col min="75" max="75" width="14.140625" style="2" hidden="1" customWidth="1"/>
    <col min="76" max="76" width="9.7109375" style="2" hidden="1" customWidth="1"/>
    <col min="77" max="77" width="14" style="2" hidden="1" customWidth="1"/>
    <col min="78" max="78" width="8.7109375" style="2" hidden="1" customWidth="1"/>
    <col min="79" max="79" width="14.7109375" style="2" hidden="1" customWidth="1"/>
    <col min="80" max="80" width="11.140625" style="2" hidden="1" customWidth="1"/>
    <col min="81" max="81" width="14" style="2" hidden="1" customWidth="1"/>
    <col min="82" max="82" width="11.7109375" style="2" hidden="1" customWidth="1"/>
    <col min="83" max="83" width="14.28515625" style="2" hidden="1" customWidth="1"/>
    <col min="84" max="84" width="10.5703125" style="2" hidden="1" customWidth="1"/>
    <col min="85" max="85" width="13" style="2" hidden="1" customWidth="1"/>
    <col min="86" max="86" width="11.5703125" style="2" hidden="1" customWidth="1"/>
    <col min="87" max="87" width="14" style="2" hidden="1" customWidth="1"/>
    <col min="88" max="88" width="11.7109375" style="2" hidden="1" customWidth="1"/>
    <col min="89" max="89" width="15.42578125" style="3" hidden="1" customWidth="1"/>
    <col min="90" max="90" width="12.5703125" style="2" hidden="1" customWidth="1"/>
    <col min="91" max="91" width="14" style="2" hidden="1" customWidth="1"/>
    <col min="92" max="92" width="13.28515625" style="2" hidden="1" customWidth="1"/>
    <col min="93" max="93" width="13.7109375" style="2" hidden="1" customWidth="1"/>
    <col min="94" max="94" width="11.140625" style="2" hidden="1" customWidth="1"/>
    <col min="95" max="95" width="16.5703125" style="2" hidden="1" customWidth="1"/>
    <col min="96" max="96" width="14" style="2" hidden="1" customWidth="1"/>
    <col min="97" max="97" width="15.28515625" style="2" hidden="1" customWidth="1"/>
    <col min="98" max="98" width="14" style="2" hidden="1" customWidth="1"/>
    <col min="99" max="99" width="15.42578125" style="2" hidden="1" customWidth="1"/>
    <col min="100" max="100" width="14" style="2" hidden="1" customWidth="1"/>
    <col min="101" max="101" width="15" style="2" hidden="1" customWidth="1"/>
    <col min="102" max="102" width="14" style="2" hidden="1" customWidth="1"/>
    <col min="103" max="103" width="15.28515625" style="2" hidden="1" customWidth="1"/>
    <col min="104" max="104" width="10.28515625" style="2" hidden="1" customWidth="1"/>
    <col min="105" max="105" width="14.42578125" style="2" hidden="1" customWidth="1"/>
    <col min="106" max="106" width="12.85546875" style="2" hidden="1" customWidth="1"/>
    <col min="107" max="107" width="16.85546875" style="2" hidden="1" customWidth="1"/>
    <col min="108" max="109" width="13.28515625" style="2" hidden="1" customWidth="1"/>
    <col min="110" max="110" width="11" style="2" hidden="1" customWidth="1"/>
    <col min="111" max="111" width="14.42578125" style="2" hidden="1" customWidth="1"/>
    <col min="112" max="112" width="10.5703125" style="2" hidden="1" customWidth="1"/>
    <col min="113" max="113" width="15" style="2" hidden="1" customWidth="1"/>
    <col min="114" max="114" width="11" style="2" hidden="1" customWidth="1"/>
    <col min="115" max="115" width="14.42578125" style="2" hidden="1" customWidth="1"/>
    <col min="116" max="116" width="12.140625" style="2" hidden="1" customWidth="1"/>
    <col min="117" max="117" width="15" style="2" hidden="1" customWidth="1"/>
    <col min="118" max="118" width="12.28515625" style="2" hidden="1" customWidth="1"/>
    <col min="119" max="119" width="14.5703125" style="2" hidden="1" customWidth="1"/>
    <col min="120" max="120" width="12.85546875" style="2" hidden="1" customWidth="1"/>
    <col min="121" max="121" width="14.42578125" style="2" hidden="1" customWidth="1"/>
    <col min="122" max="122" width="14" style="2" hidden="1" customWidth="1"/>
    <col min="123" max="123" width="15.7109375" style="2" hidden="1" customWidth="1"/>
    <col min="124" max="125" width="14.140625" style="2" hidden="1" customWidth="1"/>
    <col min="126" max="126" width="12.28515625" style="2" hidden="1" customWidth="1"/>
    <col min="127" max="127" width="16.5703125" style="2" hidden="1" customWidth="1"/>
    <col min="128" max="128" width="11.140625" style="2" hidden="1" customWidth="1"/>
    <col min="129" max="129" width="13" style="2" hidden="1" customWidth="1"/>
    <col min="130" max="130" width="12.7109375" style="2" hidden="1" customWidth="1"/>
    <col min="131" max="135" width="14" style="2" hidden="1" customWidth="1"/>
    <col min="136" max="136" width="11" style="4" hidden="1" customWidth="1"/>
    <col min="137" max="137" width="16.28515625" style="4" hidden="1" customWidth="1"/>
    <col min="139" max="139" width="18.7109375" customWidth="1"/>
  </cols>
  <sheetData>
    <row r="1" spans="1:137" ht="21" customHeight="1" x14ac:dyDescent="0.25">
      <c r="F1" s="142"/>
      <c r="G1" s="142"/>
      <c r="H1" s="142"/>
      <c r="I1" s="142"/>
      <c r="J1" s="142"/>
      <c r="K1" s="142"/>
      <c r="M1" s="141" t="s">
        <v>305</v>
      </c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1"/>
      <c r="AH1" s="141"/>
      <c r="AI1" s="141"/>
      <c r="AJ1" s="141"/>
      <c r="AK1" s="141"/>
      <c r="AL1" s="141"/>
      <c r="AM1" s="141"/>
      <c r="AN1" s="141"/>
      <c r="AO1" s="141"/>
      <c r="AP1" s="141"/>
      <c r="AQ1" s="141"/>
      <c r="AR1" s="141"/>
      <c r="AS1" s="141"/>
      <c r="AT1" s="141"/>
      <c r="AU1" s="141"/>
      <c r="AV1" s="141"/>
      <c r="AW1" s="141"/>
    </row>
    <row r="2" spans="1:137" ht="30.75" customHeight="1" x14ac:dyDescent="0.25">
      <c r="F2" s="142"/>
      <c r="G2" s="142"/>
      <c r="H2" s="142"/>
      <c r="I2" s="142"/>
      <c r="J2" s="142"/>
      <c r="K2" s="142"/>
      <c r="M2" s="145" t="s">
        <v>306</v>
      </c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145"/>
      <c r="AQ2" s="145"/>
      <c r="AR2" s="145"/>
      <c r="AS2" s="145"/>
      <c r="AT2" s="145"/>
      <c r="AU2" s="145"/>
      <c r="AV2" s="145"/>
      <c r="AW2" s="145"/>
    </row>
    <row r="3" spans="1:137" ht="13.5" customHeight="1" x14ac:dyDescent="0.25">
      <c r="F3" s="92"/>
      <c r="G3" s="92"/>
      <c r="H3" s="92"/>
      <c r="I3" s="92"/>
      <c r="J3" s="92"/>
      <c r="K3" s="92"/>
    </row>
    <row r="4" spans="1:137" ht="57.75" customHeight="1" x14ac:dyDescent="0.25">
      <c r="A4" s="1"/>
      <c r="C4" s="101" t="s">
        <v>0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</row>
    <row r="5" spans="1:137" s="2" customFormat="1" ht="67.5" customHeight="1" x14ac:dyDescent="0.25">
      <c r="A5" s="102" t="s">
        <v>1</v>
      </c>
      <c r="B5" s="102" t="s">
        <v>2</v>
      </c>
      <c r="C5" s="105" t="s">
        <v>3</v>
      </c>
      <c r="D5" s="108" t="s">
        <v>4</v>
      </c>
      <c r="E5" s="110" t="s">
        <v>5</v>
      </c>
      <c r="F5" s="112" t="s">
        <v>6</v>
      </c>
      <c r="G5" s="112" t="s">
        <v>7</v>
      </c>
      <c r="H5" s="115" t="s">
        <v>8</v>
      </c>
      <c r="I5" s="116"/>
      <c r="J5" s="116"/>
      <c r="K5" s="116"/>
      <c r="L5" s="117" t="s">
        <v>9</v>
      </c>
      <c r="M5" s="117"/>
      <c r="N5" s="118" t="s">
        <v>10</v>
      </c>
      <c r="O5" s="118"/>
      <c r="P5" s="118" t="s">
        <v>11</v>
      </c>
      <c r="Q5" s="118"/>
      <c r="R5" s="117" t="s">
        <v>12</v>
      </c>
      <c r="S5" s="117"/>
      <c r="T5" s="117" t="s">
        <v>13</v>
      </c>
      <c r="U5" s="117"/>
      <c r="V5" s="117" t="s">
        <v>14</v>
      </c>
      <c r="W5" s="117"/>
      <c r="X5" s="117" t="s">
        <v>15</v>
      </c>
      <c r="Y5" s="117"/>
      <c r="Z5" s="117" t="s">
        <v>16</v>
      </c>
      <c r="AA5" s="117"/>
      <c r="AB5" s="117" t="s">
        <v>17</v>
      </c>
      <c r="AC5" s="117"/>
      <c r="AD5" s="117" t="s">
        <v>18</v>
      </c>
      <c r="AE5" s="117"/>
      <c r="AF5" s="117" t="s">
        <v>19</v>
      </c>
      <c r="AG5" s="117"/>
      <c r="AH5" s="117" t="s">
        <v>20</v>
      </c>
      <c r="AI5" s="117"/>
      <c r="AJ5" s="118" t="s">
        <v>21</v>
      </c>
      <c r="AK5" s="118"/>
      <c r="AL5" s="117" t="s">
        <v>22</v>
      </c>
      <c r="AM5" s="117"/>
      <c r="AN5" s="117" t="s">
        <v>23</v>
      </c>
      <c r="AO5" s="117"/>
      <c r="AP5" s="117" t="s">
        <v>24</v>
      </c>
      <c r="AQ5" s="117"/>
      <c r="AR5" s="117" t="s">
        <v>25</v>
      </c>
      <c r="AS5" s="117"/>
      <c r="AT5" s="117" t="s">
        <v>26</v>
      </c>
      <c r="AU5" s="117"/>
      <c r="AV5" s="117" t="s">
        <v>27</v>
      </c>
      <c r="AW5" s="117"/>
      <c r="AX5" s="119" t="s">
        <v>28</v>
      </c>
      <c r="AY5" s="120"/>
      <c r="AZ5" s="119" t="s">
        <v>29</v>
      </c>
      <c r="BA5" s="120"/>
      <c r="BB5" s="119" t="s">
        <v>30</v>
      </c>
      <c r="BC5" s="120"/>
      <c r="BD5" s="119" t="s">
        <v>31</v>
      </c>
      <c r="BE5" s="120"/>
      <c r="BF5" s="119" t="s">
        <v>32</v>
      </c>
      <c r="BG5" s="120"/>
      <c r="BH5" s="119" t="s">
        <v>33</v>
      </c>
      <c r="BI5" s="120"/>
      <c r="BJ5" s="119" t="s">
        <v>34</v>
      </c>
      <c r="BK5" s="120"/>
      <c r="BL5" s="119" t="s">
        <v>35</v>
      </c>
      <c r="BM5" s="120"/>
      <c r="BN5" s="119" t="s">
        <v>36</v>
      </c>
      <c r="BO5" s="120"/>
      <c r="BP5" s="119" t="s">
        <v>37</v>
      </c>
      <c r="BQ5" s="120"/>
      <c r="BR5" s="119" t="s">
        <v>38</v>
      </c>
      <c r="BS5" s="120"/>
      <c r="BT5" s="119" t="s">
        <v>39</v>
      </c>
      <c r="BU5" s="120"/>
      <c r="BV5" s="119" t="s">
        <v>40</v>
      </c>
      <c r="BW5" s="120"/>
      <c r="BX5" s="119" t="s">
        <v>41</v>
      </c>
      <c r="BY5" s="120"/>
      <c r="BZ5" s="119" t="s">
        <v>42</v>
      </c>
      <c r="CA5" s="121"/>
      <c r="CB5" s="119" t="s">
        <v>43</v>
      </c>
      <c r="CC5" s="120"/>
      <c r="CD5" s="119" t="s">
        <v>44</v>
      </c>
      <c r="CE5" s="120"/>
      <c r="CF5" s="119" t="s">
        <v>45</v>
      </c>
      <c r="CG5" s="120"/>
      <c r="CH5" s="119" t="s">
        <v>46</v>
      </c>
      <c r="CI5" s="120"/>
      <c r="CJ5" s="119" t="s">
        <v>47</v>
      </c>
      <c r="CK5" s="120"/>
      <c r="CL5" s="119" t="s">
        <v>48</v>
      </c>
      <c r="CM5" s="120"/>
      <c r="CN5" s="119" t="s">
        <v>49</v>
      </c>
      <c r="CO5" s="120"/>
      <c r="CP5" s="119" t="s">
        <v>50</v>
      </c>
      <c r="CQ5" s="120"/>
      <c r="CR5" s="119" t="s">
        <v>51</v>
      </c>
      <c r="CS5" s="120"/>
      <c r="CT5" s="119" t="s">
        <v>52</v>
      </c>
      <c r="CU5" s="120"/>
      <c r="CV5" s="119" t="s">
        <v>53</v>
      </c>
      <c r="CW5" s="120"/>
      <c r="CX5" s="119" t="s">
        <v>54</v>
      </c>
      <c r="CY5" s="120"/>
      <c r="CZ5" s="119" t="s">
        <v>55</v>
      </c>
      <c r="DA5" s="120"/>
      <c r="DB5" s="119" t="s">
        <v>56</v>
      </c>
      <c r="DC5" s="120"/>
      <c r="DD5" s="119" t="s">
        <v>57</v>
      </c>
      <c r="DE5" s="120"/>
      <c r="DF5" s="119" t="s">
        <v>58</v>
      </c>
      <c r="DG5" s="120"/>
      <c r="DH5" s="125" t="s">
        <v>59</v>
      </c>
      <c r="DI5" s="126"/>
      <c r="DJ5" s="119" t="s">
        <v>60</v>
      </c>
      <c r="DK5" s="120"/>
      <c r="DL5" s="119" t="s">
        <v>61</v>
      </c>
      <c r="DM5" s="120"/>
      <c r="DN5" s="125" t="s">
        <v>62</v>
      </c>
      <c r="DO5" s="126"/>
      <c r="DP5" s="119" t="s">
        <v>63</v>
      </c>
      <c r="DQ5" s="120"/>
      <c r="DR5" s="119" t="s">
        <v>64</v>
      </c>
      <c r="DS5" s="120"/>
      <c r="DT5" s="125" t="s">
        <v>65</v>
      </c>
      <c r="DU5" s="126"/>
      <c r="DV5" s="119" t="s">
        <v>66</v>
      </c>
      <c r="DW5" s="120"/>
      <c r="DX5" s="119" t="s">
        <v>67</v>
      </c>
      <c r="DY5" s="120"/>
      <c r="DZ5" s="119" t="s">
        <v>68</v>
      </c>
      <c r="EA5" s="120"/>
      <c r="EB5" s="119" t="s">
        <v>69</v>
      </c>
      <c r="EC5" s="120"/>
      <c r="ED5" s="119" t="s">
        <v>70</v>
      </c>
      <c r="EE5" s="122"/>
      <c r="EF5" s="123" t="s">
        <v>71</v>
      </c>
      <c r="EG5" s="123"/>
    </row>
    <row r="6" spans="1:137" ht="21" customHeight="1" x14ac:dyDescent="0.25">
      <c r="A6" s="103"/>
      <c r="B6" s="103"/>
      <c r="C6" s="106"/>
      <c r="D6" s="109"/>
      <c r="E6" s="111"/>
      <c r="F6" s="113"/>
      <c r="G6" s="113"/>
      <c r="H6" s="5"/>
      <c r="I6" s="6"/>
      <c r="J6" s="6"/>
      <c r="K6" s="6"/>
      <c r="L6" s="124" t="s">
        <v>72</v>
      </c>
      <c r="M6" s="124"/>
      <c r="N6" s="124" t="s">
        <v>73</v>
      </c>
      <c r="O6" s="124"/>
      <c r="P6" s="124" t="s">
        <v>74</v>
      </c>
      <c r="Q6" s="124"/>
      <c r="R6" s="124" t="s">
        <v>75</v>
      </c>
      <c r="S6" s="124"/>
      <c r="T6" s="124" t="s">
        <v>76</v>
      </c>
      <c r="U6" s="124"/>
      <c r="V6" s="124" t="s">
        <v>77</v>
      </c>
      <c r="W6" s="124"/>
      <c r="X6" s="124" t="s">
        <v>78</v>
      </c>
      <c r="Y6" s="124"/>
      <c r="Z6" s="124" t="s">
        <v>79</v>
      </c>
      <c r="AA6" s="124"/>
      <c r="AB6" s="124" t="s">
        <v>80</v>
      </c>
      <c r="AC6" s="124"/>
      <c r="AD6" s="124" t="s">
        <v>81</v>
      </c>
      <c r="AE6" s="124"/>
      <c r="AF6" s="124" t="s">
        <v>82</v>
      </c>
      <c r="AG6" s="124"/>
      <c r="AH6" s="124" t="s">
        <v>83</v>
      </c>
      <c r="AI6" s="124"/>
      <c r="AJ6" s="124" t="s">
        <v>84</v>
      </c>
      <c r="AK6" s="124"/>
      <c r="AL6" s="124" t="s">
        <v>85</v>
      </c>
      <c r="AM6" s="124"/>
      <c r="AN6" s="124" t="s">
        <v>86</v>
      </c>
      <c r="AO6" s="124"/>
      <c r="AP6" s="124" t="s">
        <v>87</v>
      </c>
      <c r="AQ6" s="124"/>
      <c r="AR6" s="124" t="s">
        <v>88</v>
      </c>
      <c r="AS6" s="124"/>
      <c r="AT6" s="124" t="s">
        <v>89</v>
      </c>
      <c r="AU6" s="124"/>
      <c r="AV6" s="124" t="s">
        <v>90</v>
      </c>
      <c r="AW6" s="124"/>
      <c r="AX6" s="127" t="s">
        <v>91</v>
      </c>
      <c r="AY6" s="128"/>
      <c r="AZ6" s="127" t="s">
        <v>92</v>
      </c>
      <c r="BA6" s="128"/>
      <c r="BB6" s="127" t="s">
        <v>93</v>
      </c>
      <c r="BC6" s="128"/>
      <c r="BD6" s="127" t="s">
        <v>94</v>
      </c>
      <c r="BE6" s="128"/>
      <c r="BF6" s="127" t="s">
        <v>95</v>
      </c>
      <c r="BG6" s="128"/>
      <c r="BH6" s="127" t="s">
        <v>96</v>
      </c>
      <c r="BI6" s="128"/>
      <c r="BJ6" s="127" t="s">
        <v>97</v>
      </c>
      <c r="BK6" s="128"/>
      <c r="BL6" s="127" t="s">
        <v>98</v>
      </c>
      <c r="BM6" s="128"/>
      <c r="BN6" s="127" t="s">
        <v>99</v>
      </c>
      <c r="BO6" s="128"/>
      <c r="BP6" s="127" t="s">
        <v>100</v>
      </c>
      <c r="BQ6" s="128"/>
      <c r="BR6" s="127" t="s">
        <v>101</v>
      </c>
      <c r="BS6" s="128"/>
      <c r="BT6" s="127" t="s">
        <v>102</v>
      </c>
      <c r="BU6" s="128"/>
      <c r="BV6" s="127" t="s">
        <v>103</v>
      </c>
      <c r="BW6" s="128"/>
      <c r="BX6" s="127" t="s">
        <v>104</v>
      </c>
      <c r="BY6" s="128"/>
      <c r="BZ6" s="127" t="s">
        <v>105</v>
      </c>
      <c r="CA6" s="128"/>
      <c r="CB6" s="127" t="s">
        <v>106</v>
      </c>
      <c r="CC6" s="128"/>
      <c r="CD6" s="127" t="s">
        <v>107</v>
      </c>
      <c r="CE6" s="128"/>
      <c r="CF6" s="127" t="s">
        <v>108</v>
      </c>
      <c r="CG6" s="128"/>
      <c r="CH6" s="127" t="s">
        <v>109</v>
      </c>
      <c r="CI6" s="128"/>
      <c r="CJ6" s="127" t="s">
        <v>110</v>
      </c>
      <c r="CK6" s="128"/>
      <c r="CL6" s="127" t="s">
        <v>111</v>
      </c>
      <c r="CM6" s="128"/>
      <c r="CN6" s="127" t="s">
        <v>112</v>
      </c>
      <c r="CO6" s="128"/>
      <c r="CP6" s="127" t="s">
        <v>113</v>
      </c>
      <c r="CQ6" s="128"/>
      <c r="CR6" s="127" t="s">
        <v>114</v>
      </c>
      <c r="CS6" s="128"/>
      <c r="CT6" s="127" t="s">
        <v>115</v>
      </c>
      <c r="CU6" s="128"/>
      <c r="CV6" s="127">
        <v>2101011</v>
      </c>
      <c r="CW6" s="128"/>
      <c r="CX6" s="127" t="s">
        <v>116</v>
      </c>
      <c r="CY6" s="128"/>
      <c r="CZ6" s="127" t="s">
        <v>117</v>
      </c>
      <c r="DA6" s="128"/>
      <c r="DB6" s="127" t="s">
        <v>118</v>
      </c>
      <c r="DC6" s="128"/>
      <c r="DD6" s="127" t="s">
        <v>119</v>
      </c>
      <c r="DE6" s="128"/>
      <c r="DF6" s="127" t="s">
        <v>120</v>
      </c>
      <c r="DG6" s="128"/>
      <c r="DH6" s="127" t="s">
        <v>121</v>
      </c>
      <c r="DI6" s="128"/>
      <c r="DJ6" s="127" t="s">
        <v>122</v>
      </c>
      <c r="DK6" s="128"/>
      <c r="DL6" s="127" t="s">
        <v>123</v>
      </c>
      <c r="DM6" s="128"/>
      <c r="DN6" s="127" t="s">
        <v>124</v>
      </c>
      <c r="DO6" s="128"/>
      <c r="DP6" s="127" t="s">
        <v>125</v>
      </c>
      <c r="DQ6" s="128"/>
      <c r="DR6" s="127" t="s">
        <v>126</v>
      </c>
      <c r="DS6" s="128"/>
      <c r="DT6" s="127" t="s">
        <v>127</v>
      </c>
      <c r="DU6" s="128"/>
      <c r="DV6" s="127" t="s">
        <v>128</v>
      </c>
      <c r="DW6" s="128"/>
      <c r="DX6" s="127" t="s">
        <v>129</v>
      </c>
      <c r="DY6" s="128"/>
      <c r="DZ6" s="127" t="s">
        <v>130</v>
      </c>
      <c r="EA6" s="128"/>
      <c r="EB6" s="7"/>
      <c r="EC6" s="7"/>
      <c r="ED6" s="7"/>
      <c r="EE6" s="7"/>
      <c r="EF6" s="8"/>
      <c r="EG6" s="8"/>
    </row>
    <row r="7" spans="1:137" ht="21.75" customHeight="1" x14ac:dyDescent="0.25">
      <c r="A7" s="103"/>
      <c r="B7" s="103"/>
      <c r="C7" s="106"/>
      <c r="D7" s="109"/>
      <c r="E7" s="111"/>
      <c r="F7" s="113"/>
      <c r="G7" s="113"/>
      <c r="H7" s="129" t="s">
        <v>131</v>
      </c>
      <c r="I7" s="130"/>
      <c r="J7" s="130"/>
      <c r="K7" s="130"/>
      <c r="L7" s="131" t="s">
        <v>132</v>
      </c>
      <c r="M7" s="131"/>
      <c r="N7" s="131" t="s">
        <v>132</v>
      </c>
      <c r="O7" s="131"/>
      <c r="P7" s="132" t="s">
        <v>132</v>
      </c>
      <c r="Q7" s="132"/>
      <c r="R7" s="132" t="s">
        <v>133</v>
      </c>
      <c r="S7" s="132"/>
      <c r="T7" s="131" t="s">
        <v>134</v>
      </c>
      <c r="U7" s="131"/>
      <c r="V7" s="132" t="s">
        <v>135</v>
      </c>
      <c r="W7" s="132"/>
      <c r="X7" s="131" t="s">
        <v>136</v>
      </c>
      <c r="Y7" s="131"/>
      <c r="Z7" s="131" t="s">
        <v>136</v>
      </c>
      <c r="AA7" s="131"/>
      <c r="AB7" s="131" t="s">
        <v>136</v>
      </c>
      <c r="AC7" s="131"/>
      <c r="AD7" s="131" t="s">
        <v>136</v>
      </c>
      <c r="AE7" s="131"/>
      <c r="AF7" s="131" t="s">
        <v>136</v>
      </c>
      <c r="AG7" s="131"/>
      <c r="AH7" s="131" t="s">
        <v>136</v>
      </c>
      <c r="AI7" s="131"/>
      <c r="AJ7" s="131" t="s">
        <v>136</v>
      </c>
      <c r="AK7" s="131"/>
      <c r="AL7" s="131" t="s">
        <v>136</v>
      </c>
      <c r="AM7" s="131"/>
      <c r="AN7" s="131" t="s">
        <v>136</v>
      </c>
      <c r="AO7" s="131"/>
      <c r="AP7" s="131" t="s">
        <v>136</v>
      </c>
      <c r="AQ7" s="131"/>
      <c r="AR7" s="131" t="s">
        <v>136</v>
      </c>
      <c r="AS7" s="131"/>
      <c r="AT7" s="131" t="s">
        <v>136</v>
      </c>
      <c r="AU7" s="131"/>
      <c r="AV7" s="133" t="s">
        <v>137</v>
      </c>
      <c r="AW7" s="133"/>
      <c r="AX7" s="119" t="s">
        <v>138</v>
      </c>
      <c r="AY7" s="120"/>
      <c r="AZ7" s="119" t="s">
        <v>138</v>
      </c>
      <c r="BA7" s="120"/>
      <c r="BB7" s="119" t="s">
        <v>138</v>
      </c>
      <c r="BC7" s="120"/>
      <c r="BD7" s="119" t="s">
        <v>138</v>
      </c>
      <c r="BE7" s="120"/>
      <c r="BF7" s="125" t="s">
        <v>139</v>
      </c>
      <c r="BG7" s="126"/>
      <c r="BH7" s="119" t="s">
        <v>139</v>
      </c>
      <c r="BI7" s="120"/>
      <c r="BJ7" s="119" t="s">
        <v>139</v>
      </c>
      <c r="BK7" s="120"/>
      <c r="BL7" s="119" t="s">
        <v>139</v>
      </c>
      <c r="BM7" s="120"/>
      <c r="BN7" s="119" t="s">
        <v>139</v>
      </c>
      <c r="BO7" s="120"/>
      <c r="BP7" s="119" t="s">
        <v>139</v>
      </c>
      <c r="BQ7" s="120"/>
      <c r="BR7" s="119" t="s">
        <v>139</v>
      </c>
      <c r="BS7" s="120"/>
      <c r="BT7" s="119" t="s">
        <v>139</v>
      </c>
      <c r="BU7" s="120"/>
      <c r="BV7" s="119" t="s">
        <v>139</v>
      </c>
      <c r="BW7" s="120"/>
      <c r="BX7" s="119" t="s">
        <v>139</v>
      </c>
      <c r="BY7" s="120"/>
      <c r="BZ7" s="119" t="s">
        <v>139</v>
      </c>
      <c r="CA7" s="120"/>
      <c r="CB7" s="119" t="s">
        <v>140</v>
      </c>
      <c r="CC7" s="120"/>
      <c r="CD7" s="119" t="s">
        <v>140</v>
      </c>
      <c r="CE7" s="120"/>
      <c r="CF7" s="119" t="s">
        <v>140</v>
      </c>
      <c r="CG7" s="120"/>
      <c r="CH7" s="119" t="s">
        <v>140</v>
      </c>
      <c r="CI7" s="120"/>
      <c r="CJ7" s="119" t="s">
        <v>140</v>
      </c>
      <c r="CK7" s="120"/>
      <c r="CL7" s="119" t="s">
        <v>140</v>
      </c>
      <c r="CM7" s="120"/>
      <c r="CN7" s="119" t="s">
        <v>140</v>
      </c>
      <c r="CO7" s="120"/>
      <c r="CP7" s="119" t="s">
        <v>140</v>
      </c>
      <c r="CQ7" s="120"/>
      <c r="CR7" s="119" t="s">
        <v>140</v>
      </c>
      <c r="CS7" s="120"/>
      <c r="CT7" s="119" t="s">
        <v>140</v>
      </c>
      <c r="CU7" s="120"/>
      <c r="CV7" s="119" t="s">
        <v>140</v>
      </c>
      <c r="CW7" s="120"/>
      <c r="CX7" s="119" t="s">
        <v>140</v>
      </c>
      <c r="CY7" s="120"/>
      <c r="CZ7" s="119" t="s">
        <v>140</v>
      </c>
      <c r="DA7" s="120"/>
      <c r="DB7" s="119" t="s">
        <v>141</v>
      </c>
      <c r="DC7" s="120"/>
      <c r="DD7" s="119" t="s">
        <v>141</v>
      </c>
      <c r="DE7" s="120"/>
      <c r="DF7" s="119" t="s">
        <v>141</v>
      </c>
      <c r="DG7" s="120"/>
      <c r="DH7" s="119" t="s">
        <v>141</v>
      </c>
      <c r="DI7" s="120"/>
      <c r="DJ7" s="119" t="s">
        <v>139</v>
      </c>
      <c r="DK7" s="120"/>
      <c r="DL7" s="119" t="s">
        <v>141</v>
      </c>
      <c r="DM7" s="120"/>
      <c r="DN7" s="125" t="s">
        <v>141</v>
      </c>
      <c r="DO7" s="126"/>
      <c r="DP7" s="119" t="s">
        <v>141</v>
      </c>
      <c r="DQ7" s="120"/>
      <c r="DR7" s="119" t="s">
        <v>141</v>
      </c>
      <c r="DS7" s="120"/>
      <c r="DT7" s="119" t="s">
        <v>142</v>
      </c>
      <c r="DU7" s="120"/>
      <c r="DV7" s="119" t="s">
        <v>142</v>
      </c>
      <c r="DW7" s="120"/>
      <c r="DX7" s="119" t="s">
        <v>142</v>
      </c>
      <c r="DY7" s="120"/>
      <c r="DZ7" s="119" t="s">
        <v>142</v>
      </c>
      <c r="EA7" s="120"/>
      <c r="EB7" s="9"/>
      <c r="EC7" s="9"/>
      <c r="ED7" s="9"/>
      <c r="EE7" s="9"/>
      <c r="EF7" s="8"/>
      <c r="EG7" s="8"/>
    </row>
    <row r="8" spans="1:137" ht="24" hidden="1" customHeight="1" x14ac:dyDescent="0.25">
      <c r="A8" s="103"/>
      <c r="B8" s="103"/>
      <c r="C8" s="106"/>
      <c r="D8" s="109"/>
      <c r="E8" s="111"/>
      <c r="F8" s="113"/>
      <c r="G8" s="113"/>
      <c r="H8" s="135" t="s">
        <v>143</v>
      </c>
      <c r="I8" s="135" t="s">
        <v>144</v>
      </c>
      <c r="J8" s="135" t="s">
        <v>145</v>
      </c>
      <c r="K8" s="135" t="s">
        <v>146</v>
      </c>
      <c r="L8" s="134">
        <v>2017</v>
      </c>
      <c r="M8" s="134"/>
      <c r="N8" s="134">
        <v>2018</v>
      </c>
      <c r="O8" s="134"/>
      <c r="P8" s="134">
        <v>2019</v>
      </c>
      <c r="Q8" s="134"/>
      <c r="R8" s="134">
        <v>2020</v>
      </c>
      <c r="S8" s="134"/>
      <c r="T8" s="134">
        <v>2021</v>
      </c>
      <c r="U8" s="134"/>
      <c r="V8" s="134">
        <v>2022</v>
      </c>
      <c r="W8" s="134"/>
      <c r="X8" s="134">
        <v>2023</v>
      </c>
      <c r="Y8" s="134"/>
      <c r="Z8" s="134">
        <v>2024</v>
      </c>
      <c r="AA8" s="134"/>
      <c r="AB8" s="134">
        <v>2025</v>
      </c>
      <c r="AC8" s="134"/>
      <c r="AD8" s="134">
        <v>2026</v>
      </c>
      <c r="AE8" s="134"/>
      <c r="AF8" s="134">
        <v>2027</v>
      </c>
      <c r="AG8" s="134"/>
      <c r="AH8" s="134">
        <v>2028</v>
      </c>
      <c r="AI8" s="134"/>
      <c r="AJ8" s="134">
        <v>2029</v>
      </c>
      <c r="AK8" s="134"/>
      <c r="AL8" s="134">
        <v>2030</v>
      </c>
      <c r="AM8" s="134"/>
      <c r="AN8" s="134">
        <v>2031</v>
      </c>
      <c r="AO8" s="134"/>
      <c r="AP8" s="134">
        <v>2032</v>
      </c>
      <c r="AQ8" s="134"/>
      <c r="AR8" s="134">
        <v>2033</v>
      </c>
      <c r="AS8" s="134"/>
      <c r="AT8" s="134">
        <v>2034</v>
      </c>
      <c r="AU8" s="134"/>
      <c r="AV8" s="134">
        <v>2035</v>
      </c>
      <c r="AW8" s="134"/>
      <c r="AX8" s="125">
        <v>2036</v>
      </c>
      <c r="AY8" s="126"/>
      <c r="AZ8" s="125">
        <v>2037</v>
      </c>
      <c r="BA8" s="126"/>
      <c r="BB8" s="125">
        <v>2038</v>
      </c>
      <c r="BC8" s="126"/>
      <c r="BD8" s="125">
        <v>2039</v>
      </c>
      <c r="BE8" s="126"/>
      <c r="BF8" s="125">
        <v>2040</v>
      </c>
      <c r="BG8" s="126"/>
      <c r="BH8" s="125">
        <v>2041</v>
      </c>
      <c r="BI8" s="126"/>
      <c r="BJ8" s="125">
        <v>2043</v>
      </c>
      <c r="BK8" s="126"/>
      <c r="BL8" s="125">
        <v>2044</v>
      </c>
      <c r="BM8" s="126"/>
      <c r="BN8" s="125">
        <v>2045</v>
      </c>
      <c r="BO8" s="126"/>
      <c r="BP8" s="125">
        <v>2046</v>
      </c>
      <c r="BQ8" s="126"/>
      <c r="BR8" s="125">
        <v>2047</v>
      </c>
      <c r="BS8" s="126"/>
      <c r="BT8" s="125">
        <v>2048</v>
      </c>
      <c r="BU8" s="126"/>
      <c r="BV8" s="125">
        <v>2049</v>
      </c>
      <c r="BW8" s="126"/>
      <c r="BX8" s="125">
        <v>2050</v>
      </c>
      <c r="BY8" s="126"/>
      <c r="BZ8" s="125">
        <v>2051</v>
      </c>
      <c r="CA8" s="126"/>
      <c r="CB8" s="125">
        <v>2052</v>
      </c>
      <c r="CC8" s="126"/>
      <c r="CD8" s="125">
        <v>2053</v>
      </c>
      <c r="CE8" s="126"/>
      <c r="CF8" s="125">
        <v>2054</v>
      </c>
      <c r="CG8" s="126"/>
      <c r="CH8" s="125">
        <v>2055</v>
      </c>
      <c r="CI8" s="126"/>
      <c r="CJ8" s="125">
        <v>2056</v>
      </c>
      <c r="CK8" s="126"/>
      <c r="CL8" s="125">
        <v>2057</v>
      </c>
      <c r="CM8" s="126"/>
      <c r="CN8" s="125">
        <v>2058</v>
      </c>
      <c r="CO8" s="126"/>
      <c r="CP8" s="125">
        <v>2059</v>
      </c>
      <c r="CQ8" s="126"/>
      <c r="CR8" s="125">
        <v>2060</v>
      </c>
      <c r="CS8" s="126"/>
      <c r="CT8" s="125">
        <v>2061</v>
      </c>
      <c r="CU8" s="126"/>
      <c r="CV8" s="125">
        <v>2062</v>
      </c>
      <c r="CW8" s="126"/>
      <c r="CX8" s="125">
        <v>2063</v>
      </c>
      <c r="CY8" s="126"/>
      <c r="CZ8" s="125">
        <v>2064</v>
      </c>
      <c r="DA8" s="126"/>
      <c r="DB8" s="125">
        <v>2065</v>
      </c>
      <c r="DC8" s="126"/>
      <c r="DD8" s="125">
        <v>2066</v>
      </c>
      <c r="DE8" s="126"/>
      <c r="DF8" s="125">
        <v>2067</v>
      </c>
      <c r="DG8" s="126"/>
      <c r="DH8" s="125">
        <v>2068</v>
      </c>
      <c r="DI8" s="126"/>
      <c r="DJ8" s="125">
        <v>2069</v>
      </c>
      <c r="DK8" s="126"/>
      <c r="DL8" s="125">
        <v>2070</v>
      </c>
      <c r="DM8" s="126"/>
      <c r="DN8" s="125">
        <v>2071</v>
      </c>
      <c r="DO8" s="126"/>
      <c r="DP8" s="125">
        <v>2072</v>
      </c>
      <c r="DQ8" s="126"/>
      <c r="DR8" s="125">
        <v>2073</v>
      </c>
      <c r="DS8" s="126"/>
      <c r="DT8" s="125">
        <v>2074</v>
      </c>
      <c r="DU8" s="126"/>
      <c r="DV8" s="125">
        <v>2075</v>
      </c>
      <c r="DW8" s="126"/>
      <c r="DX8" s="125">
        <v>2076</v>
      </c>
      <c r="DY8" s="126"/>
      <c r="DZ8" s="125">
        <v>2077</v>
      </c>
      <c r="EA8" s="126"/>
      <c r="EB8" s="10"/>
      <c r="EC8" s="10"/>
      <c r="ED8" s="10"/>
      <c r="EE8" s="10"/>
      <c r="EF8" s="134">
        <v>2078</v>
      </c>
      <c r="EG8" s="134"/>
    </row>
    <row r="9" spans="1:137" ht="32.25" customHeight="1" x14ac:dyDescent="0.25">
      <c r="A9" s="104"/>
      <c r="B9" s="104"/>
      <c r="C9" s="107"/>
      <c r="D9" s="109"/>
      <c r="E9" s="111"/>
      <c r="F9" s="113"/>
      <c r="G9" s="113"/>
      <c r="H9" s="136"/>
      <c r="I9" s="136"/>
      <c r="J9" s="136"/>
      <c r="K9" s="136"/>
      <c r="L9" s="12" t="s">
        <v>147</v>
      </c>
      <c r="M9" s="12" t="s">
        <v>148</v>
      </c>
      <c r="N9" s="12" t="s">
        <v>147</v>
      </c>
      <c r="O9" s="12" t="s">
        <v>148</v>
      </c>
      <c r="P9" s="98" t="s">
        <v>147</v>
      </c>
      <c r="Q9" s="12" t="s">
        <v>148</v>
      </c>
      <c r="R9" s="12" t="s">
        <v>147</v>
      </c>
      <c r="S9" s="12" t="s">
        <v>148</v>
      </c>
      <c r="T9" s="12" t="s">
        <v>147</v>
      </c>
      <c r="U9" s="12" t="s">
        <v>148</v>
      </c>
      <c r="V9" s="12" t="s">
        <v>147</v>
      </c>
      <c r="W9" s="12" t="s">
        <v>148</v>
      </c>
      <c r="X9" s="12" t="s">
        <v>147</v>
      </c>
      <c r="Y9" s="12" t="s">
        <v>148</v>
      </c>
      <c r="Z9" s="12" t="s">
        <v>147</v>
      </c>
      <c r="AA9" s="12" t="s">
        <v>148</v>
      </c>
      <c r="AB9" s="12" t="s">
        <v>147</v>
      </c>
      <c r="AC9" s="12" t="s">
        <v>148</v>
      </c>
      <c r="AD9" s="12" t="s">
        <v>147</v>
      </c>
      <c r="AE9" s="12" t="s">
        <v>148</v>
      </c>
      <c r="AF9" s="12" t="s">
        <v>147</v>
      </c>
      <c r="AG9" s="12" t="s">
        <v>148</v>
      </c>
      <c r="AH9" s="12" t="s">
        <v>147</v>
      </c>
      <c r="AI9" s="12" t="s">
        <v>148</v>
      </c>
      <c r="AJ9" s="12" t="s">
        <v>147</v>
      </c>
      <c r="AK9" s="12" t="s">
        <v>148</v>
      </c>
      <c r="AL9" s="12" t="s">
        <v>147</v>
      </c>
      <c r="AM9" s="12" t="s">
        <v>148</v>
      </c>
      <c r="AN9" s="12" t="s">
        <v>147</v>
      </c>
      <c r="AO9" s="12" t="s">
        <v>148</v>
      </c>
      <c r="AP9" s="12" t="s">
        <v>147</v>
      </c>
      <c r="AQ9" s="12" t="s">
        <v>148</v>
      </c>
      <c r="AR9" s="12" t="s">
        <v>147</v>
      </c>
      <c r="AS9" s="12" t="s">
        <v>148</v>
      </c>
      <c r="AT9" s="12" t="s">
        <v>147</v>
      </c>
      <c r="AU9" s="12" t="s">
        <v>148</v>
      </c>
      <c r="AV9" s="12" t="s">
        <v>147</v>
      </c>
      <c r="AW9" s="12" t="s">
        <v>148</v>
      </c>
      <c r="AX9" s="11" t="s">
        <v>147</v>
      </c>
      <c r="AY9" s="11" t="s">
        <v>148</v>
      </c>
      <c r="AZ9" s="11" t="s">
        <v>147</v>
      </c>
      <c r="BA9" s="11" t="s">
        <v>148</v>
      </c>
      <c r="BB9" s="11" t="s">
        <v>147</v>
      </c>
      <c r="BC9" s="11" t="s">
        <v>148</v>
      </c>
      <c r="BD9" s="11" t="s">
        <v>147</v>
      </c>
      <c r="BE9" s="11" t="s">
        <v>148</v>
      </c>
      <c r="BF9" s="11" t="s">
        <v>147</v>
      </c>
      <c r="BG9" s="11" t="s">
        <v>148</v>
      </c>
      <c r="BH9" s="11" t="s">
        <v>147</v>
      </c>
      <c r="BI9" s="11" t="s">
        <v>148</v>
      </c>
      <c r="BJ9" s="11" t="s">
        <v>147</v>
      </c>
      <c r="BK9" s="11" t="s">
        <v>148</v>
      </c>
      <c r="BL9" s="11" t="s">
        <v>147</v>
      </c>
      <c r="BM9" s="11" t="s">
        <v>148</v>
      </c>
      <c r="BN9" s="11" t="s">
        <v>147</v>
      </c>
      <c r="BO9" s="11" t="s">
        <v>148</v>
      </c>
      <c r="BP9" s="11" t="s">
        <v>147</v>
      </c>
      <c r="BQ9" s="11" t="s">
        <v>148</v>
      </c>
      <c r="BR9" s="11" t="s">
        <v>147</v>
      </c>
      <c r="BS9" s="11" t="s">
        <v>148</v>
      </c>
      <c r="BT9" s="11" t="s">
        <v>147</v>
      </c>
      <c r="BU9" s="11" t="s">
        <v>148</v>
      </c>
      <c r="BV9" s="11" t="s">
        <v>147</v>
      </c>
      <c r="BW9" s="11" t="s">
        <v>148</v>
      </c>
      <c r="BX9" s="11" t="s">
        <v>147</v>
      </c>
      <c r="BY9" s="11" t="s">
        <v>148</v>
      </c>
      <c r="BZ9" s="11" t="s">
        <v>149</v>
      </c>
      <c r="CA9" s="12" t="s">
        <v>148</v>
      </c>
      <c r="CB9" s="11" t="s">
        <v>147</v>
      </c>
      <c r="CC9" s="11" t="s">
        <v>148</v>
      </c>
      <c r="CD9" s="11" t="s">
        <v>147</v>
      </c>
      <c r="CE9" s="11" t="s">
        <v>148</v>
      </c>
      <c r="CF9" s="11" t="s">
        <v>147</v>
      </c>
      <c r="CG9" s="11" t="s">
        <v>148</v>
      </c>
      <c r="CH9" s="11" t="s">
        <v>147</v>
      </c>
      <c r="CI9" s="11" t="s">
        <v>148</v>
      </c>
      <c r="CJ9" s="11" t="s">
        <v>147</v>
      </c>
      <c r="CK9" s="11" t="s">
        <v>148</v>
      </c>
      <c r="CL9" s="11" t="s">
        <v>147</v>
      </c>
      <c r="CM9" s="11" t="s">
        <v>148</v>
      </c>
      <c r="CN9" s="11" t="s">
        <v>147</v>
      </c>
      <c r="CO9" s="11" t="s">
        <v>148</v>
      </c>
      <c r="CP9" s="11" t="s">
        <v>147</v>
      </c>
      <c r="CQ9" s="11" t="s">
        <v>148</v>
      </c>
      <c r="CR9" s="11" t="s">
        <v>147</v>
      </c>
      <c r="CS9" s="11" t="s">
        <v>148</v>
      </c>
      <c r="CT9" s="11" t="s">
        <v>147</v>
      </c>
      <c r="CU9" s="11" t="s">
        <v>148</v>
      </c>
      <c r="CV9" s="11" t="s">
        <v>147</v>
      </c>
      <c r="CW9" s="11" t="s">
        <v>148</v>
      </c>
      <c r="CX9" s="11" t="s">
        <v>147</v>
      </c>
      <c r="CY9" s="11" t="s">
        <v>148</v>
      </c>
      <c r="CZ9" s="11" t="s">
        <v>147</v>
      </c>
      <c r="DA9" s="11" t="s">
        <v>148</v>
      </c>
      <c r="DB9" s="11" t="s">
        <v>147</v>
      </c>
      <c r="DC9" s="11" t="s">
        <v>148</v>
      </c>
      <c r="DD9" s="11" t="s">
        <v>147</v>
      </c>
      <c r="DE9" s="11" t="s">
        <v>148</v>
      </c>
      <c r="DF9" s="11" t="s">
        <v>147</v>
      </c>
      <c r="DG9" s="11" t="s">
        <v>148</v>
      </c>
      <c r="DH9" s="11" t="s">
        <v>147</v>
      </c>
      <c r="DI9" s="11" t="s">
        <v>148</v>
      </c>
      <c r="DJ9" s="11" t="s">
        <v>147</v>
      </c>
      <c r="DK9" s="11" t="s">
        <v>148</v>
      </c>
      <c r="DL9" s="11" t="s">
        <v>147</v>
      </c>
      <c r="DM9" s="11" t="s">
        <v>148</v>
      </c>
      <c r="DN9" s="11" t="s">
        <v>147</v>
      </c>
      <c r="DO9" s="11" t="s">
        <v>148</v>
      </c>
      <c r="DP9" s="11" t="s">
        <v>147</v>
      </c>
      <c r="DQ9" s="11" t="s">
        <v>148</v>
      </c>
      <c r="DR9" s="11" t="s">
        <v>147</v>
      </c>
      <c r="DS9" s="11" t="s">
        <v>148</v>
      </c>
      <c r="DT9" s="11" t="s">
        <v>147</v>
      </c>
      <c r="DU9" s="11" t="s">
        <v>148</v>
      </c>
      <c r="DV9" s="11" t="s">
        <v>147</v>
      </c>
      <c r="DW9" s="11" t="s">
        <v>148</v>
      </c>
      <c r="DX9" s="11" t="s">
        <v>147</v>
      </c>
      <c r="DY9" s="11" t="s">
        <v>148</v>
      </c>
      <c r="DZ9" s="11" t="s">
        <v>147</v>
      </c>
      <c r="EA9" s="11" t="s">
        <v>148</v>
      </c>
      <c r="EB9" s="11" t="s">
        <v>147</v>
      </c>
      <c r="EC9" s="11" t="s">
        <v>148</v>
      </c>
      <c r="ED9" s="11" t="s">
        <v>147</v>
      </c>
      <c r="EE9" s="11" t="s">
        <v>148</v>
      </c>
      <c r="EF9" s="12" t="s">
        <v>147</v>
      </c>
      <c r="EG9" s="12" t="s">
        <v>148</v>
      </c>
    </row>
    <row r="10" spans="1:137" s="2" customFormat="1" x14ac:dyDescent="0.25">
      <c r="B10" s="13" t="s">
        <v>150</v>
      </c>
      <c r="C10" s="14" t="s">
        <v>151</v>
      </c>
      <c r="D10" s="15"/>
      <c r="E10" s="16"/>
      <c r="F10" s="114"/>
      <c r="G10" s="114"/>
      <c r="H10" s="137"/>
      <c r="I10" s="137"/>
      <c r="J10" s="137"/>
      <c r="K10" s="137"/>
      <c r="L10" s="18"/>
      <c r="M10" s="99">
        <v>1</v>
      </c>
      <c r="N10" s="99"/>
      <c r="O10" s="99">
        <v>1</v>
      </c>
      <c r="P10" s="100"/>
      <c r="Q10" s="99">
        <v>1</v>
      </c>
      <c r="R10" s="18"/>
      <c r="S10" s="18">
        <v>1</v>
      </c>
      <c r="T10" s="18"/>
      <c r="U10" s="18">
        <v>1</v>
      </c>
      <c r="V10" s="18"/>
      <c r="W10" s="18">
        <v>1</v>
      </c>
      <c r="X10" s="18"/>
      <c r="Y10" s="18">
        <v>1</v>
      </c>
      <c r="Z10" s="18"/>
      <c r="AA10" s="18">
        <v>1</v>
      </c>
      <c r="AB10" s="18"/>
      <c r="AC10" s="18">
        <v>1</v>
      </c>
      <c r="AD10" s="18"/>
      <c r="AE10" s="18">
        <v>1</v>
      </c>
      <c r="AF10" s="18"/>
      <c r="AG10" s="18">
        <v>1</v>
      </c>
      <c r="AH10" s="18"/>
      <c r="AI10" s="18">
        <v>1</v>
      </c>
      <c r="AJ10" s="18"/>
      <c r="AK10" s="18">
        <v>1</v>
      </c>
      <c r="AL10" s="12"/>
      <c r="AM10" s="18">
        <v>1</v>
      </c>
      <c r="AN10" s="18"/>
      <c r="AO10" s="18">
        <v>1</v>
      </c>
      <c r="AP10" s="18"/>
      <c r="AQ10" s="18">
        <v>1</v>
      </c>
      <c r="AR10" s="18"/>
      <c r="AS10" s="18">
        <v>1</v>
      </c>
      <c r="AT10" s="18"/>
      <c r="AU10" s="18">
        <v>1</v>
      </c>
      <c r="AV10" s="18"/>
      <c r="AW10" s="18">
        <v>1</v>
      </c>
      <c r="AX10" s="17"/>
      <c r="AY10" s="17">
        <v>1</v>
      </c>
      <c r="AZ10" s="17"/>
      <c r="BA10" s="17">
        <v>1</v>
      </c>
      <c r="BB10" s="17"/>
      <c r="BC10" s="17">
        <v>1</v>
      </c>
      <c r="BD10" s="17"/>
      <c r="BE10" s="17">
        <v>1</v>
      </c>
      <c r="BF10" s="17"/>
      <c r="BG10" s="17">
        <v>1</v>
      </c>
      <c r="BH10" s="17"/>
      <c r="BI10" s="17">
        <v>1</v>
      </c>
      <c r="BJ10" s="17"/>
      <c r="BK10" s="17">
        <v>1</v>
      </c>
      <c r="BL10" s="17"/>
      <c r="BM10" s="17">
        <v>1</v>
      </c>
      <c r="BN10" s="17"/>
      <c r="BO10" s="17">
        <v>1</v>
      </c>
      <c r="BP10" s="17"/>
      <c r="BQ10" s="18">
        <v>1</v>
      </c>
      <c r="BR10" s="17"/>
      <c r="BS10" s="17">
        <v>1</v>
      </c>
      <c r="BT10" s="17"/>
      <c r="BU10" s="17">
        <v>1</v>
      </c>
      <c r="BV10" s="17"/>
      <c r="BW10" s="17">
        <v>1</v>
      </c>
      <c r="BX10" s="17"/>
      <c r="BY10" s="17">
        <v>1</v>
      </c>
      <c r="BZ10" s="17"/>
      <c r="CA10" s="18">
        <v>1</v>
      </c>
      <c r="CB10" s="17"/>
      <c r="CC10" s="17">
        <v>1</v>
      </c>
      <c r="CD10" s="17"/>
      <c r="CE10" s="17">
        <v>1</v>
      </c>
      <c r="CF10" s="17"/>
      <c r="CG10" s="17">
        <v>1</v>
      </c>
      <c r="CH10" s="17"/>
      <c r="CI10" s="17">
        <v>1</v>
      </c>
      <c r="CJ10" s="17"/>
      <c r="CK10" s="17">
        <v>1</v>
      </c>
      <c r="CL10" s="17"/>
      <c r="CM10" s="17">
        <v>1</v>
      </c>
      <c r="CN10" s="17"/>
      <c r="CO10" s="17">
        <v>1</v>
      </c>
      <c r="CP10" s="17"/>
      <c r="CQ10" s="17">
        <v>1</v>
      </c>
      <c r="CR10" s="17"/>
      <c r="CS10" s="17">
        <v>1</v>
      </c>
      <c r="CT10" s="17"/>
      <c r="CU10" s="17">
        <v>1</v>
      </c>
      <c r="CV10" s="17"/>
      <c r="CW10" s="17">
        <v>1</v>
      </c>
      <c r="CX10" s="17"/>
      <c r="CY10" s="17">
        <v>1</v>
      </c>
      <c r="CZ10" s="17"/>
      <c r="DA10" s="18">
        <v>1</v>
      </c>
      <c r="DB10" s="17"/>
      <c r="DC10" s="17">
        <v>1</v>
      </c>
      <c r="DD10" s="17"/>
      <c r="DE10" s="17">
        <v>1</v>
      </c>
      <c r="DF10" s="17"/>
      <c r="DG10" s="17">
        <v>1</v>
      </c>
      <c r="DH10" s="17"/>
      <c r="DI10" s="17">
        <v>1</v>
      </c>
      <c r="DJ10" s="17"/>
      <c r="DK10" s="17">
        <v>1</v>
      </c>
      <c r="DL10" s="17"/>
      <c r="DM10" s="17">
        <v>1</v>
      </c>
      <c r="DN10" s="17"/>
      <c r="DO10" s="17">
        <v>1</v>
      </c>
      <c r="DP10" s="17"/>
      <c r="DQ10" s="17">
        <v>1</v>
      </c>
      <c r="DR10" s="17"/>
      <c r="DS10" s="17">
        <v>1</v>
      </c>
      <c r="DT10" s="17"/>
      <c r="DU10" s="17">
        <v>1</v>
      </c>
      <c r="DV10" s="17"/>
      <c r="DW10" s="17">
        <v>1</v>
      </c>
      <c r="DX10" s="17"/>
      <c r="DY10" s="17">
        <v>1</v>
      </c>
      <c r="DZ10" s="17"/>
      <c r="EA10" s="18">
        <v>1</v>
      </c>
      <c r="EB10" s="18"/>
      <c r="EC10" s="18">
        <v>1</v>
      </c>
      <c r="ED10" s="18"/>
      <c r="EE10" s="17">
        <v>1</v>
      </c>
      <c r="EF10" s="19"/>
      <c r="EG10" s="19"/>
    </row>
    <row r="11" spans="1:137" s="2" customFormat="1" x14ac:dyDescent="0.25">
      <c r="A11" s="20">
        <v>1</v>
      </c>
      <c r="B11" s="21"/>
      <c r="C11" s="22" t="s">
        <v>152</v>
      </c>
      <c r="D11" s="23"/>
      <c r="E11" s="23"/>
      <c r="F11" s="24">
        <v>0.5</v>
      </c>
      <c r="G11" s="24"/>
      <c r="H11" s="24"/>
      <c r="I11" s="24"/>
      <c r="J11" s="24"/>
      <c r="K11" s="24"/>
      <c r="L11" s="24"/>
      <c r="M11" s="24"/>
      <c r="N11" s="24"/>
      <c r="O11" s="24"/>
      <c r="P11" s="25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6"/>
      <c r="EF11" s="24"/>
      <c r="EG11" s="24"/>
    </row>
    <row r="12" spans="1:137" s="2" customFormat="1" x14ac:dyDescent="0.25">
      <c r="A12" s="20">
        <v>2</v>
      </c>
      <c r="B12" s="21"/>
      <c r="C12" s="22" t="s">
        <v>153</v>
      </c>
      <c r="D12" s="23"/>
      <c r="E12" s="23"/>
      <c r="F12" s="24">
        <v>0.8</v>
      </c>
      <c r="G12" s="24"/>
      <c r="H12" s="24"/>
      <c r="I12" s="24"/>
      <c r="J12" s="24"/>
      <c r="K12" s="24"/>
      <c r="L12" s="27">
        <f>SUM(L13:L19)</f>
        <v>0</v>
      </c>
      <c r="M12" s="27">
        <f t="shared" ref="M12:BX12" si="0">SUM(M13:M19)</f>
        <v>0</v>
      </c>
      <c r="N12" s="27">
        <f t="shared" si="0"/>
        <v>0</v>
      </c>
      <c r="O12" s="27">
        <f t="shared" si="0"/>
        <v>0</v>
      </c>
      <c r="P12" s="27">
        <f t="shared" si="0"/>
        <v>0</v>
      </c>
      <c r="Q12" s="27">
        <f t="shared" si="0"/>
        <v>0</v>
      </c>
      <c r="R12" s="27">
        <f t="shared" si="0"/>
        <v>0</v>
      </c>
      <c r="S12" s="27">
        <f t="shared" si="0"/>
        <v>0</v>
      </c>
      <c r="T12" s="27">
        <f t="shared" si="0"/>
        <v>18</v>
      </c>
      <c r="U12" s="27">
        <f t="shared" si="0"/>
        <v>190909.31999999998</v>
      </c>
      <c r="V12" s="27">
        <f t="shared" si="0"/>
        <v>797</v>
      </c>
      <c r="W12" s="27">
        <f t="shared" si="0"/>
        <v>9033475.6399999987</v>
      </c>
      <c r="X12" s="27">
        <f t="shared" si="0"/>
        <v>0</v>
      </c>
      <c r="Y12" s="27">
        <f t="shared" si="0"/>
        <v>0</v>
      </c>
      <c r="Z12" s="27">
        <f t="shared" si="0"/>
        <v>0</v>
      </c>
      <c r="AA12" s="27">
        <f t="shared" si="0"/>
        <v>0</v>
      </c>
      <c r="AB12" s="27">
        <f t="shared" si="0"/>
        <v>0</v>
      </c>
      <c r="AC12" s="27">
        <f t="shared" si="0"/>
        <v>0</v>
      </c>
      <c r="AD12" s="27">
        <f t="shared" si="0"/>
        <v>0</v>
      </c>
      <c r="AE12" s="27">
        <f t="shared" si="0"/>
        <v>0</v>
      </c>
      <c r="AF12" s="27">
        <f t="shared" si="0"/>
        <v>0</v>
      </c>
      <c r="AG12" s="27">
        <f t="shared" si="0"/>
        <v>0</v>
      </c>
      <c r="AH12" s="27">
        <f t="shared" si="0"/>
        <v>0</v>
      </c>
      <c r="AI12" s="27">
        <f t="shared" si="0"/>
        <v>0</v>
      </c>
      <c r="AJ12" s="27">
        <f t="shared" si="0"/>
        <v>0</v>
      </c>
      <c r="AK12" s="27">
        <f t="shared" si="0"/>
        <v>0</v>
      </c>
      <c r="AL12" s="27">
        <f t="shared" si="0"/>
        <v>0</v>
      </c>
      <c r="AM12" s="27">
        <f t="shared" si="0"/>
        <v>0</v>
      </c>
      <c r="AN12" s="27">
        <f t="shared" si="0"/>
        <v>417</v>
      </c>
      <c r="AO12" s="27">
        <f t="shared" si="0"/>
        <v>4542758.3599999994</v>
      </c>
      <c r="AP12" s="27">
        <f t="shared" si="0"/>
        <v>480</v>
      </c>
      <c r="AQ12" s="27">
        <f t="shared" si="0"/>
        <v>5382179.5999999996</v>
      </c>
      <c r="AR12" s="27">
        <f t="shared" si="0"/>
        <v>438</v>
      </c>
      <c r="AS12" s="27">
        <f t="shared" si="0"/>
        <v>4859560.16</v>
      </c>
      <c r="AT12" s="27">
        <f t="shared" si="0"/>
        <v>360</v>
      </c>
      <c r="AU12" s="27">
        <f t="shared" si="0"/>
        <v>4949562.24</v>
      </c>
      <c r="AV12" s="27">
        <f t="shared" si="0"/>
        <v>0</v>
      </c>
      <c r="AW12" s="27">
        <f t="shared" si="0"/>
        <v>0</v>
      </c>
      <c r="AX12" s="27">
        <f t="shared" si="0"/>
        <v>0</v>
      </c>
      <c r="AY12" s="27">
        <f t="shared" si="0"/>
        <v>0</v>
      </c>
      <c r="AZ12" s="27">
        <f t="shared" si="0"/>
        <v>0</v>
      </c>
      <c r="BA12" s="27">
        <f t="shared" si="0"/>
        <v>0</v>
      </c>
      <c r="BB12" s="27">
        <f t="shared" si="0"/>
        <v>0</v>
      </c>
      <c r="BC12" s="27">
        <f t="shared" si="0"/>
        <v>0</v>
      </c>
      <c r="BD12" s="27">
        <f t="shared" si="0"/>
        <v>0</v>
      </c>
      <c r="BE12" s="27">
        <f t="shared" si="0"/>
        <v>0</v>
      </c>
      <c r="BF12" s="27">
        <f t="shared" si="0"/>
        <v>31</v>
      </c>
      <c r="BG12" s="27">
        <f t="shared" si="0"/>
        <v>298304.43999999994</v>
      </c>
      <c r="BH12" s="27">
        <f t="shared" si="0"/>
        <v>0</v>
      </c>
      <c r="BI12" s="27">
        <f t="shared" si="0"/>
        <v>0</v>
      </c>
      <c r="BJ12" s="27">
        <f t="shared" si="0"/>
        <v>0</v>
      </c>
      <c r="BK12" s="27">
        <f t="shared" si="0"/>
        <v>0</v>
      </c>
      <c r="BL12" s="27">
        <f t="shared" si="0"/>
        <v>0</v>
      </c>
      <c r="BM12" s="27">
        <f t="shared" si="0"/>
        <v>0</v>
      </c>
      <c r="BN12" s="27">
        <f t="shared" si="0"/>
        <v>0</v>
      </c>
      <c r="BO12" s="27">
        <f t="shared" si="0"/>
        <v>0</v>
      </c>
      <c r="BP12" s="27">
        <f t="shared" si="0"/>
        <v>0</v>
      </c>
      <c r="BQ12" s="27">
        <f t="shared" si="0"/>
        <v>0</v>
      </c>
      <c r="BR12" s="27">
        <f t="shared" si="0"/>
        <v>5</v>
      </c>
      <c r="BS12" s="27">
        <f t="shared" si="0"/>
        <v>45553.2</v>
      </c>
      <c r="BT12" s="27">
        <f t="shared" si="0"/>
        <v>0</v>
      </c>
      <c r="BU12" s="27">
        <f t="shared" si="0"/>
        <v>0</v>
      </c>
      <c r="BV12" s="27">
        <f t="shared" si="0"/>
        <v>0</v>
      </c>
      <c r="BW12" s="27">
        <f t="shared" si="0"/>
        <v>0</v>
      </c>
      <c r="BX12" s="27">
        <f t="shared" si="0"/>
        <v>0</v>
      </c>
      <c r="BY12" s="27">
        <f t="shared" ref="BY12:EG12" si="1">SUM(BY13:BY19)</f>
        <v>0</v>
      </c>
      <c r="BZ12" s="27">
        <f t="shared" si="1"/>
        <v>0</v>
      </c>
      <c r="CA12" s="27">
        <f t="shared" si="1"/>
        <v>0</v>
      </c>
      <c r="CB12" s="27">
        <f t="shared" si="1"/>
        <v>0</v>
      </c>
      <c r="CC12" s="27">
        <f t="shared" si="1"/>
        <v>0</v>
      </c>
      <c r="CD12" s="27">
        <f t="shared" si="1"/>
        <v>3</v>
      </c>
      <c r="CE12" s="27">
        <f t="shared" si="1"/>
        <v>32798.303999999996</v>
      </c>
      <c r="CF12" s="27">
        <f t="shared" si="1"/>
        <v>0</v>
      </c>
      <c r="CG12" s="27">
        <f t="shared" si="1"/>
        <v>0</v>
      </c>
      <c r="CH12" s="27">
        <f t="shared" si="1"/>
        <v>0</v>
      </c>
      <c r="CI12" s="27">
        <f t="shared" si="1"/>
        <v>0</v>
      </c>
      <c r="CJ12" s="27">
        <f t="shared" si="1"/>
        <v>180</v>
      </c>
      <c r="CK12" s="27">
        <f t="shared" si="1"/>
        <v>2392233.1999999997</v>
      </c>
      <c r="CL12" s="27">
        <f t="shared" si="1"/>
        <v>0</v>
      </c>
      <c r="CM12" s="27">
        <f t="shared" si="1"/>
        <v>0</v>
      </c>
      <c r="CN12" s="27">
        <f t="shared" si="1"/>
        <v>39</v>
      </c>
      <c r="CO12" s="27">
        <f t="shared" si="1"/>
        <v>395208.52</v>
      </c>
      <c r="CP12" s="27">
        <v>0</v>
      </c>
      <c r="CQ12" s="27">
        <f t="shared" si="1"/>
        <v>0</v>
      </c>
      <c r="CR12" s="27">
        <f t="shared" si="1"/>
        <v>28</v>
      </c>
      <c r="CS12" s="27">
        <f t="shared" si="1"/>
        <v>320804.95999999996</v>
      </c>
      <c r="CT12" s="27">
        <f t="shared" si="1"/>
        <v>63</v>
      </c>
      <c r="CU12" s="27">
        <f t="shared" si="1"/>
        <v>684264.27999999991</v>
      </c>
      <c r="CV12" s="27">
        <f t="shared" si="1"/>
        <v>1000</v>
      </c>
      <c r="CW12" s="27">
        <f t="shared" si="1"/>
        <v>11457320</v>
      </c>
      <c r="CX12" s="27">
        <f t="shared" si="1"/>
        <v>0</v>
      </c>
      <c r="CY12" s="27">
        <f t="shared" si="1"/>
        <v>0</v>
      </c>
      <c r="CZ12" s="27">
        <f t="shared" si="1"/>
        <v>0</v>
      </c>
      <c r="DA12" s="27">
        <f t="shared" si="1"/>
        <v>0</v>
      </c>
      <c r="DB12" s="27">
        <f t="shared" si="1"/>
        <v>0</v>
      </c>
      <c r="DC12" s="27">
        <f t="shared" si="1"/>
        <v>0</v>
      </c>
      <c r="DD12" s="27">
        <f t="shared" si="1"/>
        <v>0</v>
      </c>
      <c r="DE12" s="27">
        <f t="shared" si="1"/>
        <v>0</v>
      </c>
      <c r="DF12" s="27">
        <f t="shared" si="1"/>
        <v>0</v>
      </c>
      <c r="DG12" s="27">
        <f t="shared" si="1"/>
        <v>0</v>
      </c>
      <c r="DH12" s="27">
        <f t="shared" si="1"/>
        <v>1</v>
      </c>
      <c r="DI12" s="27">
        <f t="shared" si="1"/>
        <v>10932.768</v>
      </c>
      <c r="DJ12" s="27">
        <f t="shared" si="1"/>
        <v>2</v>
      </c>
      <c r="DK12" s="27">
        <f t="shared" si="1"/>
        <v>27497.567999999996</v>
      </c>
      <c r="DL12" s="27">
        <f t="shared" si="1"/>
        <v>0</v>
      </c>
      <c r="DM12" s="27">
        <f t="shared" si="1"/>
        <v>0</v>
      </c>
      <c r="DN12" s="27">
        <f t="shared" si="1"/>
        <v>107</v>
      </c>
      <c r="DO12" s="27">
        <f t="shared" si="1"/>
        <v>981740.4800000001</v>
      </c>
      <c r="DP12" s="27">
        <f t="shared" si="1"/>
        <v>0</v>
      </c>
      <c r="DQ12" s="27">
        <f t="shared" si="1"/>
        <v>0</v>
      </c>
      <c r="DR12" s="27">
        <f t="shared" si="1"/>
        <v>0</v>
      </c>
      <c r="DS12" s="27">
        <f t="shared" si="1"/>
        <v>0</v>
      </c>
      <c r="DT12" s="27">
        <f t="shared" si="1"/>
        <v>0</v>
      </c>
      <c r="DU12" s="27">
        <f t="shared" si="1"/>
        <v>0</v>
      </c>
      <c r="DV12" s="27">
        <f t="shared" si="1"/>
        <v>0</v>
      </c>
      <c r="DW12" s="27">
        <f t="shared" si="1"/>
        <v>0</v>
      </c>
      <c r="DX12" s="27">
        <f t="shared" si="1"/>
        <v>0</v>
      </c>
      <c r="DY12" s="27">
        <f t="shared" si="1"/>
        <v>0</v>
      </c>
      <c r="DZ12" s="28">
        <f t="shared" si="1"/>
        <v>0</v>
      </c>
      <c r="EA12" s="27">
        <f t="shared" si="1"/>
        <v>0</v>
      </c>
      <c r="EB12" s="27">
        <f t="shared" si="1"/>
        <v>0</v>
      </c>
      <c r="EC12" s="27">
        <f t="shared" si="1"/>
        <v>0</v>
      </c>
      <c r="ED12" s="27">
        <f t="shared" si="1"/>
        <v>0</v>
      </c>
      <c r="EE12" s="27">
        <f t="shared" si="1"/>
        <v>0</v>
      </c>
      <c r="EF12" s="27">
        <f t="shared" si="1"/>
        <v>3969</v>
      </c>
      <c r="EG12" s="27">
        <f t="shared" si="1"/>
        <v>45605103.039999992</v>
      </c>
    </row>
    <row r="13" spans="1:137" s="2" customFormat="1" ht="42" customHeight="1" x14ac:dyDescent="0.25">
      <c r="B13" s="13">
        <v>1</v>
      </c>
      <c r="C13" s="29" t="s">
        <v>154</v>
      </c>
      <c r="D13" s="30">
        <v>9860</v>
      </c>
      <c r="E13" s="30">
        <v>10127</v>
      </c>
      <c r="F13" s="31">
        <v>0.83</v>
      </c>
      <c r="G13" s="32">
        <v>1</v>
      </c>
      <c r="H13" s="30">
        <v>1.4</v>
      </c>
      <c r="I13" s="30">
        <v>1.68</v>
      </c>
      <c r="J13" s="30">
        <v>2.23</v>
      </c>
      <c r="K13" s="30">
        <v>2.57</v>
      </c>
      <c r="L13" s="33"/>
      <c r="M13" s="33">
        <f>SUM(L13*$D13*$F13*$G13*$H13*M$10)</f>
        <v>0</v>
      </c>
      <c r="N13" s="33"/>
      <c r="O13" s="33">
        <f>SUM(N13*$D13*$F13*$G13*$H13*O$10)</f>
        <v>0</v>
      </c>
      <c r="P13" s="33"/>
      <c r="Q13" s="33">
        <f>SUM(P13*$D13*$F13*$G13*$H13*Q$10)</f>
        <v>0</v>
      </c>
      <c r="R13" s="33"/>
      <c r="S13" s="33">
        <f>SUM(R13*$D13*$F13*$G13*$H13*S$10)</f>
        <v>0</v>
      </c>
      <c r="T13" s="33"/>
      <c r="U13" s="33">
        <f>SUM(T13*$D13*$F13*$G13*$H13*U$10)</f>
        <v>0</v>
      </c>
      <c r="V13" s="33">
        <v>717</v>
      </c>
      <c r="W13" s="33">
        <f>SUM(V13*$D13*$F13*$G13*$H13*W$10)</f>
        <v>8214898.4399999985</v>
      </c>
      <c r="X13" s="33"/>
      <c r="Y13" s="33">
        <f>SUM(X13*$D13*$F13*$G13*$I13*Y$10)</f>
        <v>0</v>
      </c>
      <c r="Z13" s="33"/>
      <c r="AA13" s="33">
        <f>SUM(Z13*$D13*$F13*$G13*$H13*AA$10)</f>
        <v>0</v>
      </c>
      <c r="AB13" s="33"/>
      <c r="AC13" s="33">
        <f>SUM(AB13*$D13*$F13*$G13*$I13*AC$10)</f>
        <v>0</v>
      </c>
      <c r="AD13" s="33"/>
      <c r="AE13" s="33">
        <f>SUM(AD13*$D13*$F13*$G13*$I13*AE$10)</f>
        <v>0</v>
      </c>
      <c r="AF13" s="33"/>
      <c r="AG13" s="33">
        <f>SUM(AF13*$D13*$F13*$G13*$I13*AG$10)</f>
        <v>0</v>
      </c>
      <c r="AH13" s="33"/>
      <c r="AI13" s="33">
        <f>SUM(AH13*$D13*$F13*$G13*$I13*AI$10)</f>
        <v>0</v>
      </c>
      <c r="AJ13" s="33"/>
      <c r="AK13" s="33">
        <f>SUM(AJ13*$D13*$F13*$G13*$I13*AK$10)</f>
        <v>0</v>
      </c>
      <c r="AL13" s="33"/>
      <c r="AM13" s="33">
        <f>SUM(AL13*$D13*$F13*$G13*$I13*AM$10)</f>
        <v>0</v>
      </c>
      <c r="AN13" s="35">
        <v>286</v>
      </c>
      <c r="AO13" s="33">
        <f>SUM(AN13*$D13*$F13*$G13*$H13*AO$10)</f>
        <v>3276793.5199999996</v>
      </c>
      <c r="AP13" s="33">
        <v>430</v>
      </c>
      <c r="AQ13" s="33">
        <f>SUM(AP13*$D13*$F13*$G13*$H13*AQ$10)</f>
        <v>4926647.5999999996</v>
      </c>
      <c r="AR13" s="33">
        <v>313</v>
      </c>
      <c r="AS13" s="33">
        <f>SUM(AR13*$D13*$F13*$G13*$H13*AS$10)</f>
        <v>3586141.1599999997</v>
      </c>
      <c r="AT13" s="33">
        <v>360</v>
      </c>
      <c r="AU13" s="33">
        <f>SUM(AT13*$D13*$F13*$G13*$I13*AU$10)</f>
        <v>4949562.24</v>
      </c>
      <c r="AV13" s="33"/>
      <c r="AW13" s="33">
        <f>SUM(AV13*$D13*$F13*$G13*$H13*AW$10)</f>
        <v>0</v>
      </c>
      <c r="AX13" s="33"/>
      <c r="AY13" s="33">
        <f>SUM(AX13*$D13*$F13*$G13*$H13*AY$10)</f>
        <v>0</v>
      </c>
      <c r="AZ13" s="33"/>
      <c r="BA13" s="33">
        <f>SUM(AZ13*$D13*$F13*$G13*$H13*BA$10)</f>
        <v>0</v>
      </c>
      <c r="BB13" s="33"/>
      <c r="BC13" s="33">
        <f>SUM(BB13*$D13*$F13*$G13*$H13*BC$10)</f>
        <v>0</v>
      </c>
      <c r="BD13" s="33"/>
      <c r="BE13" s="33">
        <f>SUM(BD13*$D13*$F13*$G13*$H13*BE$10)</f>
        <v>0</v>
      </c>
      <c r="BF13" s="33"/>
      <c r="BG13" s="33">
        <f>SUM(BF13*$D13*$F13*$G13*$H13*BG$10)</f>
        <v>0</v>
      </c>
      <c r="BH13" s="33"/>
      <c r="BI13" s="33">
        <f>SUM(BH13*$D13*$F13*$G13*$H13*BI$10)</f>
        <v>0</v>
      </c>
      <c r="BJ13" s="33"/>
      <c r="BK13" s="33">
        <f>SUM(BJ13*$D13*$F13*$G13*$H13*BK$10)</f>
        <v>0</v>
      </c>
      <c r="BL13" s="33"/>
      <c r="BM13" s="33">
        <f>SUM(BL13*$D13*$F13*$G13*$H13*BM$10)</f>
        <v>0</v>
      </c>
      <c r="BN13" s="33"/>
      <c r="BO13" s="33">
        <f>SUM(BN13*$D13*$F13*$G13*$H13*BO$10)</f>
        <v>0</v>
      </c>
      <c r="BP13" s="33"/>
      <c r="BQ13" s="33">
        <f>SUM(BP13*$D13*$F13*$G13*$H13*BQ$10)</f>
        <v>0</v>
      </c>
      <c r="BR13" s="33"/>
      <c r="BS13" s="33">
        <f>SUM(BR13*$D13*$F13*$G13*$H13*BS$10)</f>
        <v>0</v>
      </c>
      <c r="BT13" s="33"/>
      <c r="BU13" s="33">
        <f>SUM(BT13*$D13*$F13*$G13*$H13*BU$10)</f>
        <v>0</v>
      </c>
      <c r="BV13" s="33"/>
      <c r="BW13" s="33">
        <f>SUM(BV13*$D13*$F13*$G13*$I13*BW$10)</f>
        <v>0</v>
      </c>
      <c r="BX13" s="33"/>
      <c r="BY13" s="33">
        <f>SUM(BX13*$D13*$F13*$G13*$H13*BY$10)</f>
        <v>0</v>
      </c>
      <c r="BZ13" s="33"/>
      <c r="CA13" s="33">
        <f>SUM(BZ13*$D13*$F13*$G13*$H13*CA$10)</f>
        <v>0</v>
      </c>
      <c r="CB13" s="33"/>
      <c r="CC13" s="33">
        <f>SUM(CB13*$D13*$F13*$G13*$H13*CC$10)</f>
        <v>0</v>
      </c>
      <c r="CD13" s="33"/>
      <c r="CE13" s="33">
        <f>SUM(CD13*$D13*$F13*$G13*$I13*CE$10)</f>
        <v>0</v>
      </c>
      <c r="CF13" s="33"/>
      <c r="CG13" s="33">
        <f>SUM(CF13*$D13*$F13*$G13*$I13*CG$10)</f>
        <v>0</v>
      </c>
      <c r="CH13" s="33"/>
      <c r="CI13" s="33">
        <f>SUM(CH13*$D13*$F13*$G13*$H13*CI$10)</f>
        <v>0</v>
      </c>
      <c r="CJ13" s="33"/>
      <c r="CK13" s="33">
        <f>SUM(CJ13*$D13*$F13*$G13*$H13*CK$10)</f>
        <v>0</v>
      </c>
      <c r="CL13" s="33"/>
      <c r="CM13" s="33">
        <f>SUM(CL13*$D13*$F13*$G13*$H13*CM$10)</f>
        <v>0</v>
      </c>
      <c r="CN13" s="33">
        <v>17</v>
      </c>
      <c r="CO13" s="33">
        <f>SUM(CN13*$D13*$F13*$G13*$H13*CO$10)</f>
        <v>194774.44</v>
      </c>
      <c r="CP13" s="33"/>
      <c r="CQ13" s="33">
        <f>SUM(CP13*$D13*$F13*$G13*$H13*CQ$10)</f>
        <v>0</v>
      </c>
      <c r="CR13" s="33">
        <v>28</v>
      </c>
      <c r="CS13" s="33">
        <f>SUM(CR13*$D13*$F13*$G13*$H13*CS$10)</f>
        <v>320804.95999999996</v>
      </c>
      <c r="CT13" s="33">
        <v>47</v>
      </c>
      <c r="CU13" s="33">
        <f>SUM(CT13*$D13*$F13*$G13*$H13*CU$10)</f>
        <v>538494.03999999992</v>
      </c>
      <c r="CV13" s="33">
        <v>1000</v>
      </c>
      <c r="CW13" s="33">
        <f>SUM(CV13*$D13*$F13*$G13*$H13*CW$10)</f>
        <v>11457320</v>
      </c>
      <c r="CX13" s="33"/>
      <c r="CY13" s="33">
        <f>SUM(CX13*$D13*$F13*$G13*$H13*CY$10)</f>
        <v>0</v>
      </c>
      <c r="CZ13" s="33"/>
      <c r="DA13" s="33">
        <f>SUM(CZ13*$D13*$F13*$G13*$I13*DA$10)</f>
        <v>0</v>
      </c>
      <c r="DB13" s="33"/>
      <c r="DC13" s="33">
        <f>SUM(DB13*$D13*$F13*$G13*$I13*DC$10)</f>
        <v>0</v>
      </c>
      <c r="DD13" s="33"/>
      <c r="DE13" s="33">
        <f>SUM(DD13*$D13*$F13*$G13*$H13*DE$10)</f>
        <v>0</v>
      </c>
      <c r="DF13" s="33"/>
      <c r="DG13" s="33">
        <f>SUM(DF13*$D13*$F13*$G13*$I13*DG$10)</f>
        <v>0</v>
      </c>
      <c r="DH13" s="33"/>
      <c r="DI13" s="33">
        <f>SUM(DH13*$D13*$F13*$G13*$I13*DI$10)</f>
        <v>0</v>
      </c>
      <c r="DJ13" s="33">
        <v>2</v>
      </c>
      <c r="DK13" s="33">
        <f>SUM(DJ13*$D13*$F13*$G13*$I13*DK$10)</f>
        <v>27497.567999999996</v>
      </c>
      <c r="DL13" s="33"/>
      <c r="DM13" s="33">
        <f>SUM(DL13*$D13*$F13*$G13*$I13*DM$10)</f>
        <v>0</v>
      </c>
      <c r="DN13" s="33"/>
      <c r="DO13" s="33">
        <f>SUM(DN13*$D13*$F13*$G13*$H13*DO$10)</f>
        <v>0</v>
      </c>
      <c r="DP13" s="33"/>
      <c r="DQ13" s="33">
        <f>SUM(DP13*$D13*$F13*$G13*$H13*DQ$10)</f>
        <v>0</v>
      </c>
      <c r="DR13" s="33"/>
      <c r="DS13" s="33">
        <f>SUM(DR13*$D13*$F13*$G13*$I13*DS$10)</f>
        <v>0</v>
      </c>
      <c r="DT13" s="33"/>
      <c r="DU13" s="33">
        <f>SUM(DT13*$D13*$F13*$G13*$I13*DU$10)</f>
        <v>0</v>
      </c>
      <c r="DV13" s="33"/>
      <c r="DW13" s="33">
        <f>SUM(DV13*$D13*$F13*$G13*$I13*DW$10)</f>
        <v>0</v>
      </c>
      <c r="DX13" s="33"/>
      <c r="DY13" s="33">
        <f>SUM(DX13*$D13*$F13*$G13*$J13*DY$10)</f>
        <v>0</v>
      </c>
      <c r="DZ13" s="36"/>
      <c r="EA13" s="33">
        <f>SUM(DZ13*$D13*$F13*$G13*$K13*EA$10)</f>
        <v>0</v>
      </c>
      <c r="EB13" s="33"/>
      <c r="EC13" s="33">
        <f>SUM(EB13*$D13*$F13*$G13*$H13*EC$10)</f>
        <v>0</v>
      </c>
      <c r="ED13" s="33"/>
      <c r="EE13" s="37">
        <f>SUM(ED13*$D13*$F13*$G13*$H13*EE$10)</f>
        <v>0</v>
      </c>
      <c r="EF13" s="38">
        <f t="shared" ref="EF13:EG16" si="2">SUM(P13,V13,R13,L13,N13,BR13,CN13,DD13,DP13,BT13,DN13,BF13,AV13,AN13,AP13,AR13,BH13,CL13,T13,DV13,DB13,BV13,DT13,CD13,DF13,DJ13,DH13,AB13,AD13,AF13,AH13,X13,AJ13,AL13,CF13,DX13,DZ13,AT13,DR13,BJ13,AX13,AZ13,CP13,CR13,CT13,CV13,CX13,BL13,BB13,BN13,BD13,BP13,CH13,CB13,CJ13,Z13,BX13,CZ13,DL13,BZ13,EB13,ED13)</f>
        <v>3200</v>
      </c>
      <c r="EG13" s="38">
        <f t="shared" si="2"/>
        <v>37492933.967999995</v>
      </c>
    </row>
    <row r="14" spans="1:137" s="2" customFormat="1" ht="25.5" customHeight="1" x14ac:dyDescent="0.25">
      <c r="B14" s="13">
        <v>2</v>
      </c>
      <c r="C14" s="29" t="s">
        <v>155</v>
      </c>
      <c r="D14" s="30">
        <f>D13</f>
        <v>9860</v>
      </c>
      <c r="E14" s="30">
        <v>10127</v>
      </c>
      <c r="F14" s="31">
        <v>0.66</v>
      </c>
      <c r="G14" s="32">
        <v>1</v>
      </c>
      <c r="H14" s="30">
        <v>1.4</v>
      </c>
      <c r="I14" s="30">
        <v>1.68</v>
      </c>
      <c r="J14" s="30">
        <v>2.23</v>
      </c>
      <c r="K14" s="30">
        <v>2.57</v>
      </c>
      <c r="L14" s="33"/>
      <c r="M14" s="33">
        <f>SUM(L14*$D14*$F14*$G14*$H14*M$10)</f>
        <v>0</v>
      </c>
      <c r="N14" s="33"/>
      <c r="O14" s="33">
        <f>SUM(N14*$D14*$F14*$G14*$H14*O$10)</f>
        <v>0</v>
      </c>
      <c r="P14" s="33"/>
      <c r="Q14" s="33">
        <f>SUM(P14*$D14*$F14*$G14*$H14*Q$10)</f>
        <v>0</v>
      </c>
      <c r="R14" s="33"/>
      <c r="S14" s="33">
        <f>SUM(R14*$D14*$F14*$G14*$H14*S$10)</f>
        <v>0</v>
      </c>
      <c r="T14" s="33"/>
      <c r="U14" s="33">
        <f>SUM(T14*$D14*$F14*$G14*$H14*U$10)</f>
        <v>0</v>
      </c>
      <c r="V14" s="33">
        <v>20</v>
      </c>
      <c r="W14" s="33">
        <f>SUM(V14*$D14*$F14*$G14*$H14*W$10)</f>
        <v>182212.8</v>
      </c>
      <c r="X14" s="33"/>
      <c r="Y14" s="33">
        <f>SUM(X14*$D14*$F14*$G14*$I14*Y$10)</f>
        <v>0</v>
      </c>
      <c r="Z14" s="33"/>
      <c r="AA14" s="33">
        <f>SUM(Z14*$D14*$F14*$G14*$H14*AA$10)</f>
        <v>0</v>
      </c>
      <c r="AB14" s="33"/>
      <c r="AC14" s="33">
        <f>SUM(AB14*$D14*$F14*$G14*$I14*AC$10)</f>
        <v>0</v>
      </c>
      <c r="AD14" s="33"/>
      <c r="AE14" s="33">
        <f>SUM(AD14*$D14*$F14*$G14*$I14*AE$10)</f>
        <v>0</v>
      </c>
      <c r="AF14" s="33"/>
      <c r="AG14" s="33">
        <f>SUM(AF14*$D14*$F14*$G14*$I14*AG$10)</f>
        <v>0</v>
      </c>
      <c r="AH14" s="33"/>
      <c r="AI14" s="33">
        <f>SUM(AH14*$D14*$F14*$G14*$I14*AI$10)</f>
        <v>0</v>
      </c>
      <c r="AJ14" s="33"/>
      <c r="AK14" s="33">
        <f>SUM(AJ14*$D14*$F14*$G14*$I14*AK$10)</f>
        <v>0</v>
      </c>
      <c r="AL14" s="33"/>
      <c r="AM14" s="33">
        <f>SUM(AL14*$D14*$F14*$G14*$I14*AM$10)</f>
        <v>0</v>
      </c>
      <c r="AN14" s="35">
        <v>26</v>
      </c>
      <c r="AO14" s="33">
        <f>SUM(AN14*$D14*$F14*$G14*$H14*AO$10)</f>
        <v>236876.63999999998</v>
      </c>
      <c r="AP14" s="33">
        <v>50</v>
      </c>
      <c r="AQ14" s="33">
        <f>SUM(AP14*$D14*$F14*$G14*$H14*AQ$10)</f>
        <v>455532</v>
      </c>
      <c r="AR14" s="33"/>
      <c r="AS14" s="33">
        <f>SUM(AR14*$D14*$F14*$G14*$H14*AS$10)</f>
        <v>0</v>
      </c>
      <c r="AT14" s="33"/>
      <c r="AU14" s="33">
        <f>SUM(AT14*$D14*$F14*$G14*$I14*AU$10)</f>
        <v>0</v>
      </c>
      <c r="AV14" s="33"/>
      <c r="AW14" s="33">
        <f>SUM(AV14*$D14*$F14*$G14*$H14*AW$10)</f>
        <v>0</v>
      </c>
      <c r="AX14" s="33"/>
      <c r="AY14" s="33">
        <f>SUM(AX14*$D14*$F14*$G14*$H14*AY$10)</f>
        <v>0</v>
      </c>
      <c r="AZ14" s="33"/>
      <c r="BA14" s="33">
        <f>SUM(AZ14*$D14*$F14*$G14*$H14*BA$10)</f>
        <v>0</v>
      </c>
      <c r="BB14" s="33"/>
      <c r="BC14" s="33">
        <f>SUM(BB14*$D14*$F14*$G14*$H14*BC$10)</f>
        <v>0</v>
      </c>
      <c r="BD14" s="33"/>
      <c r="BE14" s="33">
        <f>SUM(BD14*$D14*$F14*$G14*$H14*BE$10)</f>
        <v>0</v>
      </c>
      <c r="BF14" s="33">
        <v>8</v>
      </c>
      <c r="BG14" s="33">
        <f>SUM(BF14*$D14*$F14*$G14*$H14*BG$10)</f>
        <v>72885.119999999995</v>
      </c>
      <c r="BH14" s="33"/>
      <c r="BI14" s="33">
        <f>SUM(BH14*$D14*$F14*$G14*$H14*BI$10)</f>
        <v>0</v>
      </c>
      <c r="BJ14" s="33"/>
      <c r="BK14" s="33">
        <f>SUM(BJ14*$D14*$F14*$G14*$H14*BK$10)</f>
        <v>0</v>
      </c>
      <c r="BL14" s="33"/>
      <c r="BM14" s="33">
        <f>SUM(BL14*$D14*$F14*$G14*$H14*BM$10)</f>
        <v>0</v>
      </c>
      <c r="BN14" s="33"/>
      <c r="BO14" s="33">
        <f>SUM(BN14*$D14*$F14*$G14*$H14*BO$10)</f>
        <v>0</v>
      </c>
      <c r="BP14" s="33"/>
      <c r="BQ14" s="33">
        <f>SUM(BP14*$D14*$F14*$G14*$H14*BQ$10)</f>
        <v>0</v>
      </c>
      <c r="BR14" s="33">
        <v>5</v>
      </c>
      <c r="BS14" s="33">
        <f>SUM(BR14*$D14*$F14*$G14*$H14*BS$10)</f>
        <v>45553.2</v>
      </c>
      <c r="BT14" s="33"/>
      <c r="BU14" s="33">
        <f>SUM(BT14*$D14*$F14*$G14*$H14*BU$10)</f>
        <v>0</v>
      </c>
      <c r="BV14" s="33"/>
      <c r="BW14" s="33">
        <f>SUM(BV14*$D14*$F14*$G14*$I14*BW$10)</f>
        <v>0</v>
      </c>
      <c r="BX14" s="33"/>
      <c r="BY14" s="33">
        <f>SUM(BX14*$D14*$F14*$G14*$H14*BY$10)</f>
        <v>0</v>
      </c>
      <c r="BZ14" s="33"/>
      <c r="CA14" s="33">
        <f>SUM(BZ14*$D14*$F14*$G14*$H14*CA$10)</f>
        <v>0</v>
      </c>
      <c r="CB14" s="33"/>
      <c r="CC14" s="33">
        <f>SUM(CB14*$D14*$F14*$G14*$H14*CC$10)</f>
        <v>0</v>
      </c>
      <c r="CD14" s="33">
        <v>3</v>
      </c>
      <c r="CE14" s="33">
        <f>SUM(CD14*$D14*$F14*$G14*$I14*CE$10)</f>
        <v>32798.303999999996</v>
      </c>
      <c r="CF14" s="33"/>
      <c r="CG14" s="33">
        <f>SUM(CF14*$D14*$F14*$G14*$I14*CG$10)</f>
        <v>0</v>
      </c>
      <c r="CH14" s="33"/>
      <c r="CI14" s="33">
        <f>SUM(CH14*$D14*$F14*$G14*$H14*CI$10)</f>
        <v>0</v>
      </c>
      <c r="CJ14" s="33"/>
      <c r="CK14" s="33">
        <f>SUM(CJ14*$D14*$F14*$G14*$H14*CK$10)</f>
        <v>0</v>
      </c>
      <c r="CL14" s="33"/>
      <c r="CM14" s="33">
        <f>SUM(CL14*$D14*$F14*$G14*$H14*CM$10)</f>
        <v>0</v>
      </c>
      <c r="CN14" s="33">
        <v>22</v>
      </c>
      <c r="CO14" s="33">
        <f>SUM(CN14*$D14*$F14*$G14*$H14*CO$10)</f>
        <v>200434.08000000002</v>
      </c>
      <c r="CP14" s="33"/>
      <c r="CQ14" s="33">
        <f>SUM(CP14*$D14*$F14*$G14*$H14*CQ$10)</f>
        <v>0</v>
      </c>
      <c r="CR14" s="33"/>
      <c r="CS14" s="33">
        <f>SUM(CR14*$D14*$F14*$G14*$H14*CS$10)</f>
        <v>0</v>
      </c>
      <c r="CT14" s="33">
        <v>16</v>
      </c>
      <c r="CU14" s="33">
        <f>SUM(CT14*$D14*$F14*$G14*$H14*CU$10)</f>
        <v>145770.23999999999</v>
      </c>
      <c r="CV14" s="33"/>
      <c r="CW14" s="33">
        <f>SUM(CV14*$D14*$F14*$G14*$H14*CW$10)</f>
        <v>0</v>
      </c>
      <c r="CX14" s="33"/>
      <c r="CY14" s="33">
        <f>SUM(CX14*$D14*$F14*$G14*$H14*CY$10)</f>
        <v>0</v>
      </c>
      <c r="CZ14" s="33"/>
      <c r="DA14" s="33">
        <f>SUM(CZ14*$D14*$F14*$G14*$I14*DA$10)</f>
        <v>0</v>
      </c>
      <c r="DB14" s="33"/>
      <c r="DC14" s="33">
        <f>SUM(DB14*$D14*$F14*$G14*$I14*DC$10)</f>
        <v>0</v>
      </c>
      <c r="DD14" s="33"/>
      <c r="DE14" s="33">
        <f>SUM(DD14*$D14*$F14*$G14*$H14*DE$10)</f>
        <v>0</v>
      </c>
      <c r="DF14" s="33"/>
      <c r="DG14" s="33">
        <f>SUM(DF14*$D14*$F14*$G14*$I14*DG$10)</f>
        <v>0</v>
      </c>
      <c r="DH14" s="33">
        <v>1</v>
      </c>
      <c r="DI14" s="33">
        <f>SUM(DH14*$D14*$F14*$G14*$I14*DI$10)</f>
        <v>10932.768</v>
      </c>
      <c r="DJ14" s="33"/>
      <c r="DK14" s="33">
        <f>SUM(DJ14*$D14*$F14*$G14*$I14*DK$10)</f>
        <v>0</v>
      </c>
      <c r="DL14" s="33"/>
      <c r="DM14" s="33">
        <f>SUM(DL14*$D14*$F14*$G14*$I14*DM$10)</f>
        <v>0</v>
      </c>
      <c r="DN14" s="33">
        <v>97</v>
      </c>
      <c r="DO14" s="33">
        <f>SUM(DN14*$D14*$F14*$G14*$H14*DO$10)</f>
        <v>883732.08000000007</v>
      </c>
      <c r="DP14" s="33"/>
      <c r="DQ14" s="33">
        <f>SUM(DP14*$D14*$F14*$G14*$H14*DQ$10)</f>
        <v>0</v>
      </c>
      <c r="DR14" s="33"/>
      <c r="DS14" s="33">
        <f>SUM(DR14*$D14*$F14*$G14*$I14*DS$10)</f>
        <v>0</v>
      </c>
      <c r="DT14" s="33"/>
      <c r="DU14" s="33">
        <f>SUM(DT14*$D14*$F14*$G14*$I14*DU$10)</f>
        <v>0</v>
      </c>
      <c r="DV14" s="33"/>
      <c r="DW14" s="33">
        <f>SUM(DV14*$D14*$F14*$G14*$I14*DW$10)</f>
        <v>0</v>
      </c>
      <c r="DX14" s="33"/>
      <c r="DY14" s="33">
        <f>SUM(DX14*$D14*$F14*$G14*$J14*DY$10)</f>
        <v>0</v>
      </c>
      <c r="DZ14" s="36"/>
      <c r="EA14" s="33">
        <f>SUM(DZ14*$D14*$F14*$G14*$K14*EA$10)</f>
        <v>0</v>
      </c>
      <c r="EB14" s="33"/>
      <c r="EC14" s="33">
        <f>SUM(EB14*$D14*$F14*$G14*$H14*EC$10)</f>
        <v>0</v>
      </c>
      <c r="ED14" s="33"/>
      <c r="EE14" s="37">
        <f>SUM(ED14*$D14*$F14*$G14*$H14*EE$10)</f>
        <v>0</v>
      </c>
      <c r="EF14" s="38">
        <f t="shared" si="2"/>
        <v>248</v>
      </c>
      <c r="EG14" s="38">
        <f t="shared" si="2"/>
        <v>2266727.2319999998</v>
      </c>
    </row>
    <row r="15" spans="1:137" s="2" customFormat="1" ht="30" x14ac:dyDescent="0.25">
      <c r="B15" s="13">
        <v>3</v>
      </c>
      <c r="C15" s="29" t="s">
        <v>156</v>
      </c>
      <c r="D15" s="30">
        <f t="shared" ref="D15:D78" si="3">D14</f>
        <v>9860</v>
      </c>
      <c r="E15" s="30">
        <v>10127</v>
      </c>
      <c r="F15" s="39">
        <v>0.71</v>
      </c>
      <c r="G15" s="40">
        <v>1</v>
      </c>
      <c r="H15" s="30">
        <v>1.4</v>
      </c>
      <c r="I15" s="30">
        <v>1.68</v>
      </c>
      <c r="J15" s="30">
        <v>2.23</v>
      </c>
      <c r="K15" s="30">
        <v>2.57</v>
      </c>
      <c r="L15" s="33"/>
      <c r="M15" s="33">
        <f>SUM(L15*$D15*$F15*$G15*$H15*M$10)</f>
        <v>0</v>
      </c>
      <c r="N15" s="33"/>
      <c r="O15" s="33">
        <f>SUM(N15*$D15*$F15*$G15*$H15*O$10)</f>
        <v>0</v>
      </c>
      <c r="P15" s="33"/>
      <c r="Q15" s="33">
        <f>SUM(P15*$D15*$F15*$G15*$H15*Q$10)</f>
        <v>0</v>
      </c>
      <c r="R15" s="33"/>
      <c r="S15" s="33">
        <f>SUM(R15*$D15*$F15*$G15*$H15*S$10)</f>
        <v>0</v>
      </c>
      <c r="T15" s="33">
        <v>15</v>
      </c>
      <c r="U15" s="33">
        <f>SUM(T15*$D15*$F15*$G15*$H15*U$10)</f>
        <v>147012.59999999998</v>
      </c>
      <c r="V15" s="33">
        <v>50</v>
      </c>
      <c r="W15" s="33">
        <f>SUM(V15*$D15*$F15*$G15*$H15*W$10)</f>
        <v>490041.99999999994</v>
      </c>
      <c r="X15" s="33"/>
      <c r="Y15" s="33">
        <f>SUM(X15*$D15*$F15*$G15*$I15*Y$10)</f>
        <v>0</v>
      </c>
      <c r="Z15" s="33"/>
      <c r="AA15" s="33">
        <f>SUM(Z15*$D15*$F15*$G15*$H15*AA$10)</f>
        <v>0</v>
      </c>
      <c r="AB15" s="33"/>
      <c r="AC15" s="33">
        <f>SUM(AB15*$D15*$F15*$G15*$I15*AC$10)</f>
        <v>0</v>
      </c>
      <c r="AD15" s="33"/>
      <c r="AE15" s="33">
        <f>SUM(AD15*$D15*$F15*$G15*$I15*AE$10)</f>
        <v>0</v>
      </c>
      <c r="AF15" s="33"/>
      <c r="AG15" s="33">
        <f>SUM(AF15*$D15*$F15*$G15*$I15*AG$10)</f>
        <v>0</v>
      </c>
      <c r="AH15" s="33"/>
      <c r="AI15" s="33">
        <f>SUM(AH15*$D15*$F15*$G15*$I15*AI$10)</f>
        <v>0</v>
      </c>
      <c r="AJ15" s="33"/>
      <c r="AK15" s="33">
        <f>SUM(AJ15*$D15*$F15*$G15*$I15*AK$10)</f>
        <v>0</v>
      </c>
      <c r="AL15" s="33"/>
      <c r="AM15" s="33">
        <f>SUM(AL15*$D15*$F15*$G15*$I15*AM$10)</f>
        <v>0</v>
      </c>
      <c r="AN15" s="35">
        <v>105</v>
      </c>
      <c r="AO15" s="33">
        <f>SUM(AN15*$D15*$F15*$G15*$H15*AO$10)</f>
        <v>1029088.2</v>
      </c>
      <c r="AP15" s="33"/>
      <c r="AQ15" s="33">
        <f>SUM(AP15*$D15*$F15*$G15*$H15*AQ$10)</f>
        <v>0</v>
      </c>
      <c r="AR15" s="33">
        <v>115</v>
      </c>
      <c r="AS15" s="33">
        <f>SUM(AR15*$D15*$F15*$G15*$H15*AS$10)</f>
        <v>1127096.5999999999</v>
      </c>
      <c r="AT15" s="33"/>
      <c r="AU15" s="33">
        <f>SUM(AT15*$D15*$F15*$G15*$I15*AU$10)</f>
        <v>0</v>
      </c>
      <c r="AV15" s="33"/>
      <c r="AW15" s="33">
        <f>SUM(AV15*$D15*$F15*$G15*$H15*AW$10)</f>
        <v>0</v>
      </c>
      <c r="AX15" s="33"/>
      <c r="AY15" s="33">
        <f>SUM(AX15*$D15*$F15*$G15*$H15*AY$10)</f>
        <v>0</v>
      </c>
      <c r="AZ15" s="33"/>
      <c r="BA15" s="33">
        <f>SUM(AZ15*$D15*$F15*$G15*$H15*BA$10)</f>
        <v>0</v>
      </c>
      <c r="BB15" s="33"/>
      <c r="BC15" s="33">
        <f>SUM(BB15*$D15*$F15*$G15*$H15*BC$10)</f>
        <v>0</v>
      </c>
      <c r="BD15" s="33"/>
      <c r="BE15" s="33">
        <f>SUM(BD15*$D15*$F15*$G15*$H15*BE$10)</f>
        <v>0</v>
      </c>
      <c r="BF15" s="33">
        <v>23</v>
      </c>
      <c r="BG15" s="33">
        <f>SUM(BF15*$D15*$F15*$G15*$H15*BG$10)</f>
        <v>225419.31999999998</v>
      </c>
      <c r="BH15" s="33"/>
      <c r="BI15" s="33">
        <f>SUM(BH15*$D15*$F15*$G15*$H15*BI$10)</f>
        <v>0</v>
      </c>
      <c r="BJ15" s="33"/>
      <c r="BK15" s="33">
        <f>SUM(BJ15*$D15*$F15*$G15*$H15*BK$10)</f>
        <v>0</v>
      </c>
      <c r="BL15" s="33"/>
      <c r="BM15" s="33">
        <f>SUM(BL15*$D15*$F15*$G15*$H15*BM$10)</f>
        <v>0</v>
      </c>
      <c r="BN15" s="33"/>
      <c r="BO15" s="33">
        <f>SUM(BN15*$D15*$F15*$G15*$H15*BO$10)</f>
        <v>0</v>
      </c>
      <c r="BP15" s="33"/>
      <c r="BQ15" s="33">
        <f>SUM(BP15*$D15*$F15*$G15*$H15*BQ$10)</f>
        <v>0</v>
      </c>
      <c r="BR15" s="33"/>
      <c r="BS15" s="33">
        <f>SUM(BR15*$D15*$F15*$G15*$H15*BS$10)</f>
        <v>0</v>
      </c>
      <c r="BT15" s="33"/>
      <c r="BU15" s="33">
        <f>SUM(BT15*$D15*$F15*$G15*$H15*BU$10)</f>
        <v>0</v>
      </c>
      <c r="BV15" s="33"/>
      <c r="BW15" s="33">
        <f>SUM(BV15*$D15*$F15*$G15*$I15*BW$10)</f>
        <v>0</v>
      </c>
      <c r="BX15" s="33"/>
      <c r="BY15" s="33">
        <f>SUM(BX15*$D15*$F15*$G15*$H15*BY$10)</f>
        <v>0</v>
      </c>
      <c r="BZ15" s="33"/>
      <c r="CA15" s="33">
        <f>SUM(BZ15*$D15*$F15*$G15*$H15*CA$10)</f>
        <v>0</v>
      </c>
      <c r="CB15" s="33"/>
      <c r="CC15" s="33">
        <f>SUM(CB15*$D15*$F15*$G15*$H15*CC$10)</f>
        <v>0</v>
      </c>
      <c r="CD15" s="33"/>
      <c r="CE15" s="33">
        <f>SUM(CD15*$D15*$F15*$G15*$I15*CE$10)</f>
        <v>0</v>
      </c>
      <c r="CF15" s="33"/>
      <c r="CG15" s="33">
        <f>SUM(CF15*$D15*$F15*$G15*$I15*CG$10)</f>
        <v>0</v>
      </c>
      <c r="CH15" s="33"/>
      <c r="CI15" s="33">
        <f>SUM(CH15*$D15*$F15*$G15*$H15*CI$10)</f>
        <v>0</v>
      </c>
      <c r="CJ15" s="33">
        <v>50</v>
      </c>
      <c r="CK15" s="33">
        <f>SUM(CJ15*$D15*$F15*$G15*$H15*CK$10)</f>
        <v>490041.99999999994</v>
      </c>
      <c r="CL15" s="33"/>
      <c r="CM15" s="33">
        <f>SUM(CL15*$D15*$F15*$G15*$H15*CM$10)</f>
        <v>0</v>
      </c>
      <c r="CN15" s="33"/>
      <c r="CO15" s="33">
        <f>SUM(CN15*$D15*$F15*$G15*$H15*CO$10)</f>
        <v>0</v>
      </c>
      <c r="CP15" s="33"/>
      <c r="CQ15" s="33">
        <f>SUM(CP15*$D15*$F15*$G15*$H15*CQ$10)</f>
        <v>0</v>
      </c>
      <c r="CR15" s="33"/>
      <c r="CS15" s="33">
        <f>SUM(CR15*$D15*$F15*$G15*$H15*CS$10)</f>
        <v>0</v>
      </c>
      <c r="CT15" s="33"/>
      <c r="CU15" s="33">
        <f>SUM(CT15*$D15*$F15*$G15*$H15*CU$10)</f>
        <v>0</v>
      </c>
      <c r="CV15" s="33"/>
      <c r="CW15" s="33">
        <f>SUM(CV15*$D15*$F15*$G15*$H15*CW$10)</f>
        <v>0</v>
      </c>
      <c r="CX15" s="33"/>
      <c r="CY15" s="33">
        <f>SUM(CX15*$D15*$F15*$G15*$H15*CY$10)</f>
        <v>0</v>
      </c>
      <c r="CZ15" s="33"/>
      <c r="DA15" s="33">
        <f>SUM(CZ15*$D15*$F15*$G15*$I15*DA$10)</f>
        <v>0</v>
      </c>
      <c r="DB15" s="33"/>
      <c r="DC15" s="33">
        <f>SUM(DB15*$D15*$F15*$G15*$I15*DC$10)</f>
        <v>0</v>
      </c>
      <c r="DD15" s="33"/>
      <c r="DE15" s="33">
        <f>SUM(DD15*$D15*$F15*$G15*$H15*DE$10)</f>
        <v>0</v>
      </c>
      <c r="DF15" s="33"/>
      <c r="DG15" s="33">
        <f>SUM(DF15*$D15*$F15*$G15*$I15*DG$10)</f>
        <v>0</v>
      </c>
      <c r="DH15" s="33"/>
      <c r="DI15" s="33">
        <f>SUM(DH15*$D15*$F15*$G15*$I15*DI$10)</f>
        <v>0</v>
      </c>
      <c r="DJ15" s="33"/>
      <c r="DK15" s="33">
        <f>SUM(DJ15*$D15*$F15*$G15*$I15*DK$10)</f>
        <v>0</v>
      </c>
      <c r="DL15" s="33"/>
      <c r="DM15" s="33">
        <f>SUM(DL15*$D15*$F15*$G15*$I15*DM$10)</f>
        <v>0</v>
      </c>
      <c r="DN15" s="33">
        <v>10</v>
      </c>
      <c r="DO15" s="33">
        <f>SUM(DN15*$D15*$F15*$G15*$H15*DO$10)</f>
        <v>98008.4</v>
      </c>
      <c r="DP15" s="33"/>
      <c r="DQ15" s="33">
        <f>SUM(DP15*$D15*$F15*$G15*$H15*DQ$10)</f>
        <v>0</v>
      </c>
      <c r="DR15" s="33"/>
      <c r="DS15" s="33">
        <f>SUM(DR15*$D15*$F15*$G15*$I15*DS$10)</f>
        <v>0</v>
      </c>
      <c r="DT15" s="33"/>
      <c r="DU15" s="33">
        <f>SUM(DT15*$D15*$F15*$G15*$I15*DU$10)</f>
        <v>0</v>
      </c>
      <c r="DV15" s="33"/>
      <c r="DW15" s="33">
        <f>SUM(DV15*$D15*$F15*$G15*$I15*DW$10)</f>
        <v>0</v>
      </c>
      <c r="DX15" s="33"/>
      <c r="DY15" s="33">
        <f>SUM(DX15*$D15*$F15*$G15*$J15*DY$10)</f>
        <v>0</v>
      </c>
      <c r="DZ15" s="36"/>
      <c r="EA15" s="33">
        <f>SUM(DZ15*$D15*$F15*$G15*$K15*EA$10)</f>
        <v>0</v>
      </c>
      <c r="EB15" s="33"/>
      <c r="EC15" s="33">
        <f>SUM(EB15*$D15*$F15*$G15*$H15*EC$10)</f>
        <v>0</v>
      </c>
      <c r="ED15" s="33"/>
      <c r="EE15" s="37">
        <f>SUM(ED15*$D15*$F15*$G15*$H15*EE$10)</f>
        <v>0</v>
      </c>
      <c r="EF15" s="38">
        <f t="shared" si="2"/>
        <v>368</v>
      </c>
      <c r="EG15" s="38">
        <f t="shared" si="2"/>
        <v>3606709.1199999996</v>
      </c>
    </row>
    <row r="16" spans="1:137" s="2" customFormat="1" ht="30" x14ac:dyDescent="0.25">
      <c r="B16" s="13">
        <v>4</v>
      </c>
      <c r="C16" s="29" t="s">
        <v>157</v>
      </c>
      <c r="D16" s="30">
        <f t="shared" si="3"/>
        <v>9860</v>
      </c>
      <c r="E16" s="30">
        <v>10127</v>
      </c>
      <c r="F16" s="39">
        <v>1.06</v>
      </c>
      <c r="G16" s="40">
        <v>1</v>
      </c>
      <c r="H16" s="30">
        <v>1.4</v>
      </c>
      <c r="I16" s="30">
        <v>1.68</v>
      </c>
      <c r="J16" s="30">
        <v>2.23</v>
      </c>
      <c r="K16" s="30">
        <v>2.57</v>
      </c>
      <c r="L16" s="33"/>
      <c r="M16" s="33">
        <f>SUM(L16*$D16*$F16*$G16*$H16*M$10)</f>
        <v>0</v>
      </c>
      <c r="N16" s="33"/>
      <c r="O16" s="33">
        <f>SUM(N16*$D16*$F16*$G16*$H16*O$10)</f>
        <v>0</v>
      </c>
      <c r="P16" s="33"/>
      <c r="Q16" s="33">
        <f>SUM(P16*$D16*$F16*$G16*$H16*Q$10)</f>
        <v>0</v>
      </c>
      <c r="R16" s="33"/>
      <c r="S16" s="33">
        <f>SUM(R16*$D16*$F16*$G16*$H16*S$10)</f>
        <v>0</v>
      </c>
      <c r="T16" s="33">
        <v>3</v>
      </c>
      <c r="U16" s="33">
        <f>SUM(T16*$D16*$F16*$G16*$H16*U$10)</f>
        <v>43896.72</v>
      </c>
      <c r="V16" s="33">
        <v>10</v>
      </c>
      <c r="W16" s="33">
        <f>SUM(V16*$D16*$F16*$G16*$H16*W$10)</f>
        <v>146322.4</v>
      </c>
      <c r="X16" s="33"/>
      <c r="Y16" s="33">
        <f>SUM(X16*$D16*$F16*$G16*$I16*Y$10)</f>
        <v>0</v>
      </c>
      <c r="Z16" s="33"/>
      <c r="AA16" s="33">
        <f>SUM(Z16*$D16*$F16*$G16*$H16*AA$10)</f>
        <v>0</v>
      </c>
      <c r="AB16" s="33"/>
      <c r="AC16" s="33">
        <f>SUM(AB16*$D16*$F16*$G16*$I16*AC$10)</f>
        <v>0</v>
      </c>
      <c r="AD16" s="33"/>
      <c r="AE16" s="33">
        <f>SUM(AD16*$D16*$F16*$G16*$I16*AE$10)</f>
        <v>0</v>
      </c>
      <c r="AF16" s="33"/>
      <c r="AG16" s="33">
        <f>SUM(AF16*$D16*$F16*$G16*$I16*AG$10)</f>
        <v>0</v>
      </c>
      <c r="AH16" s="33"/>
      <c r="AI16" s="33">
        <f>SUM(AH16*$D16*$F16*$G16*$I16*AI$10)</f>
        <v>0</v>
      </c>
      <c r="AJ16" s="33"/>
      <c r="AK16" s="33">
        <f>SUM(AJ16*$D16*$F16*$G16*$I16*AK$10)</f>
        <v>0</v>
      </c>
      <c r="AL16" s="33"/>
      <c r="AM16" s="33">
        <f>SUM(AL16*$D16*$F16*$G16*$I16*AM$10)</f>
        <v>0</v>
      </c>
      <c r="AN16" s="33"/>
      <c r="AO16" s="33">
        <f>SUM(AN16*$D16*$F16*$G16*$H16*AO$10)</f>
        <v>0</v>
      </c>
      <c r="AP16" s="33"/>
      <c r="AQ16" s="33">
        <f>SUM(AP16*$D16*$F16*$G16*$H16*AQ$10)</f>
        <v>0</v>
      </c>
      <c r="AR16" s="33">
        <v>10</v>
      </c>
      <c r="AS16" s="33">
        <f>SUM(AR16*$D16*$F16*$G16*$H16*AS$10)</f>
        <v>146322.4</v>
      </c>
      <c r="AT16" s="33"/>
      <c r="AU16" s="33">
        <f>SUM(AT16*$D16*$F16*$G16*$I16*AU$10)</f>
        <v>0</v>
      </c>
      <c r="AV16" s="33"/>
      <c r="AW16" s="33">
        <f>SUM(AV16*$D16*$F16*$G16*$H16*AW$10)</f>
        <v>0</v>
      </c>
      <c r="AX16" s="33"/>
      <c r="AY16" s="33">
        <f>SUM(AX16*$D16*$F16*$G16*$H16*AY$10)</f>
        <v>0</v>
      </c>
      <c r="AZ16" s="33"/>
      <c r="BA16" s="33">
        <f>SUM(AZ16*$D16*$F16*$G16*$H16*BA$10)</f>
        <v>0</v>
      </c>
      <c r="BB16" s="33"/>
      <c r="BC16" s="33">
        <f>SUM(BB16*$D16*$F16*$G16*$H16*BC$10)</f>
        <v>0</v>
      </c>
      <c r="BD16" s="33"/>
      <c r="BE16" s="33">
        <f>SUM(BD16*$D16*$F16*$G16*$H16*BE$10)</f>
        <v>0</v>
      </c>
      <c r="BF16" s="33"/>
      <c r="BG16" s="33">
        <f>SUM(BF16*$D16*$F16*$G16*$H16*BG$10)</f>
        <v>0</v>
      </c>
      <c r="BH16" s="33"/>
      <c r="BI16" s="33">
        <f>SUM(BH16*$D16*$F16*$G16*$H16*BI$10)</f>
        <v>0</v>
      </c>
      <c r="BJ16" s="33"/>
      <c r="BK16" s="33">
        <f>SUM(BJ16*$D16*$F16*$G16*$H16*BK$10)</f>
        <v>0</v>
      </c>
      <c r="BL16" s="33"/>
      <c r="BM16" s="33">
        <f>SUM(BL16*$D16*$F16*$G16*$H16*BM$10)</f>
        <v>0</v>
      </c>
      <c r="BN16" s="33"/>
      <c r="BO16" s="33">
        <f>SUM(BN16*$D16*$F16*$G16*$H16*BO$10)</f>
        <v>0</v>
      </c>
      <c r="BP16" s="33"/>
      <c r="BQ16" s="33">
        <f>SUM(BP16*$D16*$F16*$G16*$H16*BQ$10)</f>
        <v>0</v>
      </c>
      <c r="BR16" s="33"/>
      <c r="BS16" s="33">
        <f>SUM(BR16*$D16*$F16*$G16*$H16*BS$10)</f>
        <v>0</v>
      </c>
      <c r="BT16" s="33"/>
      <c r="BU16" s="33">
        <f>SUM(BT16*$D16*$F16*$G16*$H16*BU$10)</f>
        <v>0</v>
      </c>
      <c r="BV16" s="33"/>
      <c r="BW16" s="33">
        <f>SUM(BV16*$D16*$F16*$G16*$I16*BW$10)</f>
        <v>0</v>
      </c>
      <c r="BX16" s="33"/>
      <c r="BY16" s="33">
        <f>SUM(BX16*$D16*$F16*$G16*$H16*BY$10)</f>
        <v>0</v>
      </c>
      <c r="BZ16" s="33"/>
      <c r="CA16" s="33">
        <f>SUM(BZ16*$D16*$F16*$G16*$H16*CA$10)</f>
        <v>0</v>
      </c>
      <c r="CB16" s="33"/>
      <c r="CC16" s="33">
        <f>SUM(CB16*$D16*$F16*$G16*$H16*CC$10)</f>
        <v>0</v>
      </c>
      <c r="CD16" s="33"/>
      <c r="CE16" s="33">
        <f>SUM(CD16*$D16*$F16*$G16*$I16*CE$10)</f>
        <v>0</v>
      </c>
      <c r="CF16" s="33"/>
      <c r="CG16" s="33">
        <f>SUM(CF16*$D16*$F16*$G16*$I16*CG$10)</f>
        <v>0</v>
      </c>
      <c r="CH16" s="33"/>
      <c r="CI16" s="33">
        <f>SUM(CH16*$D16*$F16*$G16*$H16*CI$10)</f>
        <v>0</v>
      </c>
      <c r="CJ16" s="33">
        <v>130</v>
      </c>
      <c r="CK16" s="33">
        <f>SUM(CJ16*$D16*$F16*$G16*$H16*CK$10)</f>
        <v>1902191.2</v>
      </c>
      <c r="CL16" s="33"/>
      <c r="CM16" s="33">
        <f>SUM(CL16*$D16*$F16*$G16*$H16*CM$10)</f>
        <v>0</v>
      </c>
      <c r="CN16" s="33"/>
      <c r="CO16" s="33">
        <f>SUM(CN16*$D16*$F16*$G16*$H16*CO$10)</f>
        <v>0</v>
      </c>
      <c r="CP16" s="33"/>
      <c r="CQ16" s="33">
        <f>SUM(CP16*$D16*$F16*$G16*$H16*CQ$10)</f>
        <v>0</v>
      </c>
      <c r="CR16" s="33"/>
      <c r="CS16" s="33">
        <f>SUM(CR16*$D16*$F16*$G16*$H16*CS$10)</f>
        <v>0</v>
      </c>
      <c r="CT16" s="33"/>
      <c r="CU16" s="33">
        <f>SUM(CT16*$D16*$F16*$G16*$H16*CU$10)</f>
        <v>0</v>
      </c>
      <c r="CV16" s="33"/>
      <c r="CW16" s="33">
        <f>SUM(CV16*$D16*$F16*$G16*$H16*CW$10)</f>
        <v>0</v>
      </c>
      <c r="CX16" s="33"/>
      <c r="CY16" s="33">
        <f>SUM(CX16*$D16*$F16*$G16*$H16*CY$10)</f>
        <v>0</v>
      </c>
      <c r="CZ16" s="33"/>
      <c r="DA16" s="33">
        <f>SUM(CZ16*$D16*$F16*$G16*$I16*DA$10)</f>
        <v>0</v>
      </c>
      <c r="DB16" s="33"/>
      <c r="DC16" s="33">
        <f>SUM(DB16*$D16*$F16*$G16*$I16*DC$10)</f>
        <v>0</v>
      </c>
      <c r="DD16" s="33"/>
      <c r="DE16" s="33">
        <f>SUM(DD16*$D16*$F16*$G16*$H16*DE$10)</f>
        <v>0</v>
      </c>
      <c r="DF16" s="33"/>
      <c r="DG16" s="33">
        <f>SUM(DF16*$D16*$F16*$G16*$I16*DG$10)</f>
        <v>0</v>
      </c>
      <c r="DH16" s="33"/>
      <c r="DI16" s="33">
        <f>SUM(DH16*$D16*$F16*$G16*$I16*DI$10)</f>
        <v>0</v>
      </c>
      <c r="DJ16" s="33"/>
      <c r="DK16" s="33">
        <f>SUM(DJ16*$D16*$F16*$G16*$I16*DK$10)</f>
        <v>0</v>
      </c>
      <c r="DL16" s="33"/>
      <c r="DM16" s="33">
        <f>SUM(DL16*$D16*$F16*$G16*$I16*DM$10)</f>
        <v>0</v>
      </c>
      <c r="DN16" s="33"/>
      <c r="DO16" s="33">
        <f>SUM(DN16*$D16*$F16*$G16*$H16*DO$10)</f>
        <v>0</v>
      </c>
      <c r="DP16" s="33"/>
      <c r="DQ16" s="33">
        <f>SUM(DP16*$D16*$F16*$G16*$H16*DQ$10)</f>
        <v>0</v>
      </c>
      <c r="DR16" s="33"/>
      <c r="DS16" s="33">
        <f>SUM(DR16*$D16*$F16*$G16*$I16*DS$10)</f>
        <v>0</v>
      </c>
      <c r="DT16" s="33"/>
      <c r="DU16" s="33">
        <f>SUM(DT16*$D16*$F16*$G16*$I16*DU$10)</f>
        <v>0</v>
      </c>
      <c r="DV16" s="33"/>
      <c r="DW16" s="33">
        <f>SUM(DV16*$D16*$F16*$G16*$I16*DW$10)</f>
        <v>0</v>
      </c>
      <c r="DX16" s="33"/>
      <c r="DY16" s="33">
        <f>SUM(DX16*$D16*$F16*$G16*$J16*DY$10)</f>
        <v>0</v>
      </c>
      <c r="DZ16" s="36"/>
      <c r="EA16" s="33">
        <f>SUM(DZ16*$D16*$F16*$G16*$K16*EA$10)</f>
        <v>0</v>
      </c>
      <c r="EB16" s="33"/>
      <c r="EC16" s="33">
        <f>SUM(EB16*$D16*$F16*$G16*$H16*EC$10)</f>
        <v>0</v>
      </c>
      <c r="ED16" s="33"/>
      <c r="EE16" s="37">
        <f>SUM(ED16*$D16*$F16*$G16*$H16*EE$10)</f>
        <v>0</v>
      </c>
      <c r="EF16" s="38">
        <f t="shared" si="2"/>
        <v>153</v>
      </c>
      <c r="EG16" s="38">
        <f t="shared" si="2"/>
        <v>2238732.7199999997</v>
      </c>
    </row>
    <row r="17" spans="1:137" s="2" customFormat="1" x14ac:dyDescent="0.25">
      <c r="B17" s="41">
        <v>5</v>
      </c>
      <c r="C17" s="42" t="s">
        <v>158</v>
      </c>
      <c r="D17" s="30">
        <f t="shared" si="3"/>
        <v>9860</v>
      </c>
      <c r="E17" s="30"/>
      <c r="F17" s="39">
        <v>9.83</v>
      </c>
      <c r="G17" s="40">
        <v>1.23</v>
      </c>
      <c r="H17" s="30">
        <v>1.4</v>
      </c>
      <c r="I17" s="30">
        <v>1.68</v>
      </c>
      <c r="J17" s="30">
        <v>2.23</v>
      </c>
      <c r="K17" s="43">
        <v>2.57</v>
      </c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3"/>
      <c r="DB17" s="33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  <c r="DQ17" s="33"/>
      <c r="DR17" s="33"/>
      <c r="DS17" s="33"/>
      <c r="DT17" s="33"/>
      <c r="DU17" s="33"/>
      <c r="DV17" s="33"/>
      <c r="DW17" s="33"/>
      <c r="DX17" s="33"/>
      <c r="DY17" s="33"/>
      <c r="DZ17" s="36"/>
      <c r="EA17" s="33"/>
      <c r="EB17" s="33"/>
      <c r="EC17" s="33"/>
      <c r="ED17" s="33"/>
      <c r="EE17" s="37"/>
      <c r="EF17" s="38"/>
      <c r="EG17" s="38"/>
    </row>
    <row r="18" spans="1:137" s="2" customFormat="1" ht="30" x14ac:dyDescent="0.25">
      <c r="B18" s="13">
        <v>6</v>
      </c>
      <c r="C18" s="42" t="s">
        <v>159</v>
      </c>
      <c r="D18" s="30">
        <f>D16</f>
        <v>9860</v>
      </c>
      <c r="E18" s="30">
        <v>10127</v>
      </c>
      <c r="F18" s="31">
        <v>0.33</v>
      </c>
      <c r="G18" s="40">
        <v>1</v>
      </c>
      <c r="H18" s="30">
        <v>1.4</v>
      </c>
      <c r="I18" s="30">
        <v>1.68</v>
      </c>
      <c r="J18" s="30">
        <v>2.23</v>
      </c>
      <c r="K18" s="30">
        <v>2.57</v>
      </c>
      <c r="L18" s="33"/>
      <c r="M18" s="33">
        <f>SUM(L18*$D18*$F18*$G18*$H18*M$10)</f>
        <v>0</v>
      </c>
      <c r="N18" s="33"/>
      <c r="O18" s="33">
        <f>SUM(N18*$D18*$F18*$G18*$H18*O$10)</f>
        <v>0</v>
      </c>
      <c r="P18" s="33"/>
      <c r="Q18" s="33">
        <f>SUM(P18*$D18*$F18*$G18*$H18*Q$10)</f>
        <v>0</v>
      </c>
      <c r="R18" s="33"/>
      <c r="S18" s="33">
        <f>SUM(R18*$D18*$F18*$G18*$H18*S$10)</f>
        <v>0</v>
      </c>
      <c r="T18" s="33"/>
      <c r="U18" s="33">
        <f>SUM(T18*$D18*$F18*$G18*$H18*U$10)</f>
        <v>0</v>
      </c>
      <c r="V18" s="33"/>
      <c r="W18" s="33">
        <f>SUM(V18*$D18*$F18*$G18*$H18*W$10)</f>
        <v>0</v>
      </c>
      <c r="X18" s="33"/>
      <c r="Y18" s="33">
        <f>SUM(X18*$D18*$F18*$G18*$I18*Y$10)</f>
        <v>0</v>
      </c>
      <c r="Z18" s="33"/>
      <c r="AA18" s="33">
        <f>SUM(Z18*$D18*$F18*$G18*$H18*AA$10)</f>
        <v>0</v>
      </c>
      <c r="AB18" s="33"/>
      <c r="AC18" s="33">
        <f>SUM(AB18*$D18*$F18*$G18*$I18*AC$10)</f>
        <v>0</v>
      </c>
      <c r="AD18" s="33"/>
      <c r="AE18" s="33">
        <f>SUM(AD18*$D18*$F18*$G18*$I18*AE$10)</f>
        <v>0</v>
      </c>
      <c r="AF18" s="33"/>
      <c r="AG18" s="33">
        <f>SUM(AF18*$D18*$F18*$G18*$I18*AG$10)</f>
        <v>0</v>
      </c>
      <c r="AH18" s="33"/>
      <c r="AI18" s="33">
        <f>SUM(AH18*$D18*$F18*$G18*$I18*AI$10)</f>
        <v>0</v>
      </c>
      <c r="AJ18" s="33"/>
      <c r="AK18" s="33">
        <f>SUM(AJ18*$D18*$F18*$G18*$I18*AK$10)</f>
        <v>0</v>
      </c>
      <c r="AL18" s="33"/>
      <c r="AM18" s="33">
        <f>SUM(AL18*$D18*$F18*$G18*$I18*AM$10)</f>
        <v>0</v>
      </c>
      <c r="AN18" s="33"/>
      <c r="AO18" s="33">
        <f>SUM(AN18*$D18*$F18*$G18*$H18*AO$10)</f>
        <v>0</v>
      </c>
      <c r="AP18" s="33"/>
      <c r="AQ18" s="33">
        <f>SUM(AP18*$D18*$F18*$G18*$H18*AQ$10)</f>
        <v>0</v>
      </c>
      <c r="AR18" s="33"/>
      <c r="AS18" s="33">
        <f>SUM(AR18*$D18*$F18*$G18*$H18*AS$10)</f>
        <v>0</v>
      </c>
      <c r="AT18" s="33"/>
      <c r="AU18" s="33">
        <f>SUM(AT18*$D18*$F18*$G18*$I18*AU$10)</f>
        <v>0</v>
      </c>
      <c r="AV18" s="33"/>
      <c r="AW18" s="33">
        <f>SUM(AV18*$D18*$F18*$G18*$H18*AW$10)</f>
        <v>0</v>
      </c>
      <c r="AX18" s="33"/>
      <c r="AY18" s="33">
        <f>SUM(AX18*$D18*$F18*$G18*$H18*AY$10)</f>
        <v>0</v>
      </c>
      <c r="AZ18" s="33"/>
      <c r="BA18" s="33">
        <f>SUM(AZ18*$D18*$F18*$G18*$H18*BA$10)</f>
        <v>0</v>
      </c>
      <c r="BB18" s="33"/>
      <c r="BC18" s="33">
        <f>SUM(BB18*$D18*$F18*$G18*$H18*BC$10)</f>
        <v>0</v>
      </c>
      <c r="BD18" s="33"/>
      <c r="BE18" s="33">
        <f>SUM(BD18*$D18*$F18*$G18*$H18*BE$10)</f>
        <v>0</v>
      </c>
      <c r="BF18" s="33"/>
      <c r="BG18" s="33">
        <f>SUM(BF18*$D18*$F18*$G18*$H18*BG$10)</f>
        <v>0</v>
      </c>
      <c r="BH18" s="33"/>
      <c r="BI18" s="33">
        <f>SUM(BH18*$D18*$F18*$G18*$H18*BI$10)</f>
        <v>0</v>
      </c>
      <c r="BJ18" s="33"/>
      <c r="BK18" s="33">
        <f>SUM(BJ18*$D18*$F18*$G18*$H18*BK$10)</f>
        <v>0</v>
      </c>
      <c r="BL18" s="33"/>
      <c r="BM18" s="33">
        <f>SUM(BL18*$D18*$F18*$G18*$H18*BM$10)</f>
        <v>0</v>
      </c>
      <c r="BN18" s="33"/>
      <c r="BO18" s="33">
        <f>SUM(BN18*$D18*$F18*$G18*$H18*BO$10)</f>
        <v>0</v>
      </c>
      <c r="BP18" s="33"/>
      <c r="BQ18" s="33">
        <f>SUM(BP18*$D18*$F18*$G18*$H18*BQ$10)</f>
        <v>0</v>
      </c>
      <c r="BR18" s="33"/>
      <c r="BS18" s="33">
        <f>SUM(BR18*$D18*$F18*$G18*$H18*BS$10)</f>
        <v>0</v>
      </c>
      <c r="BT18" s="33"/>
      <c r="BU18" s="33">
        <f>SUM(BT18*$D18*$F18*$G18*$H18*BU$10)</f>
        <v>0</v>
      </c>
      <c r="BV18" s="33"/>
      <c r="BW18" s="33">
        <f>SUM(BV18*$D18*$F18*$G18*$I18*BW$10)</f>
        <v>0</v>
      </c>
      <c r="BX18" s="33"/>
      <c r="BY18" s="33">
        <f>SUM(BX18*$D18*$F18*$G18*$H18*BY$10)</f>
        <v>0</v>
      </c>
      <c r="BZ18" s="33"/>
      <c r="CA18" s="33">
        <f>SUM(BZ18*$D18*$F18*$G18*$H18*CA$10)</f>
        <v>0</v>
      </c>
      <c r="CB18" s="33"/>
      <c r="CC18" s="33">
        <f>SUM(CB18*$D18*$F18*$G18*$H18*CC$10)</f>
        <v>0</v>
      </c>
      <c r="CD18" s="33"/>
      <c r="CE18" s="33">
        <f>SUM(CD18*$D18*$F18*$G18*$I18*CE$10)</f>
        <v>0</v>
      </c>
      <c r="CF18" s="33"/>
      <c r="CG18" s="33">
        <f>SUM(CF18*$D18*$F18*$G18*$I18*CG$10)</f>
        <v>0</v>
      </c>
      <c r="CH18" s="33"/>
      <c r="CI18" s="33">
        <f>SUM(CH18*$D18*$F18*$G18*$H18*CI$10)</f>
        <v>0</v>
      </c>
      <c r="CJ18" s="33"/>
      <c r="CK18" s="33">
        <f>SUM(CJ18*$D18*$F18*$G18*$H18*CK$10)</f>
        <v>0</v>
      </c>
      <c r="CL18" s="33"/>
      <c r="CM18" s="33">
        <f>SUM(CL18*$D18*$F18*$G18*$H18*CM$10)</f>
        <v>0</v>
      </c>
      <c r="CN18" s="33"/>
      <c r="CO18" s="33">
        <f>SUM(CN18*$D18*$F18*$G18*$H18*CO$10)</f>
        <v>0</v>
      </c>
      <c r="CP18" s="33"/>
      <c r="CQ18" s="33">
        <f>SUM(CP18*$D18*$F18*$G18*$H18*CQ$10)</f>
        <v>0</v>
      </c>
      <c r="CR18" s="33"/>
      <c r="CS18" s="33">
        <f>SUM(CR18*$D18*$F18*$G18*$H18*CS$10)</f>
        <v>0</v>
      </c>
      <c r="CT18" s="33"/>
      <c r="CU18" s="33">
        <f>SUM(CT18*$D18*$F18*$G18*$H18*CU$10)</f>
        <v>0</v>
      </c>
      <c r="CV18" s="33"/>
      <c r="CW18" s="33">
        <f>SUM(CV18*$D18*$F18*$G18*$H18*CW$10)</f>
        <v>0</v>
      </c>
      <c r="CX18" s="33"/>
      <c r="CY18" s="33">
        <f>SUM(CX18*$D18*$F18*$G18*$H18*CY$10)</f>
        <v>0</v>
      </c>
      <c r="CZ18" s="33"/>
      <c r="DA18" s="33">
        <f>SUM(CZ18*$D18*$F18*$G18*$I18*DA$10)</f>
        <v>0</v>
      </c>
      <c r="DB18" s="33"/>
      <c r="DC18" s="33">
        <f>SUM(DB18*$D18*$F18*$G18*$I18*DC$10)</f>
        <v>0</v>
      </c>
      <c r="DD18" s="33"/>
      <c r="DE18" s="33">
        <f>SUM(DD18*$D18*$F18*$G18*$H18*DE$10)</f>
        <v>0</v>
      </c>
      <c r="DF18" s="33"/>
      <c r="DG18" s="33">
        <f>SUM(DF18*$D18*$F18*$G18*$I18*DG$10)</f>
        <v>0</v>
      </c>
      <c r="DH18" s="33"/>
      <c r="DI18" s="33">
        <f>SUM(DH18*$D18*$F18*$G18*$I18*DI$10)</f>
        <v>0</v>
      </c>
      <c r="DJ18" s="33"/>
      <c r="DK18" s="33">
        <f>SUM(DJ18*$D18*$F18*$G18*$I18*DK$10)</f>
        <v>0</v>
      </c>
      <c r="DL18" s="33"/>
      <c r="DM18" s="33">
        <f>SUM(DL18*$D18*$F18*$G18*$I18*DM$10)</f>
        <v>0</v>
      </c>
      <c r="DN18" s="33"/>
      <c r="DO18" s="33">
        <f>SUM(DN18*$D18*$F18*$G18*$H18*DO$10)</f>
        <v>0</v>
      </c>
      <c r="DP18" s="33"/>
      <c r="DQ18" s="33">
        <f>SUM(DP18*$D18*$F18*$G18*$H18*DQ$10)</f>
        <v>0</v>
      </c>
      <c r="DR18" s="33"/>
      <c r="DS18" s="33">
        <f>SUM(DR18*$D18*$F18*$G18*$I18*DS$10)</f>
        <v>0</v>
      </c>
      <c r="DT18" s="33"/>
      <c r="DU18" s="33">
        <f>SUM(DT18*$D18*$F18*$G18*$I18*DU$10)</f>
        <v>0</v>
      </c>
      <c r="DV18" s="33"/>
      <c r="DW18" s="33">
        <f>SUM(DV18*$D18*$F18*$G18*$I18*DW$10)</f>
        <v>0</v>
      </c>
      <c r="DX18" s="33"/>
      <c r="DY18" s="33">
        <f>SUM(DX18*$D18*$F18*$G18*$J18*DY$10)</f>
        <v>0</v>
      </c>
      <c r="DZ18" s="36"/>
      <c r="EA18" s="33">
        <f>SUM(DZ18*$D18*$F18*$G18*$K18*EA$10)</f>
        <v>0</v>
      </c>
      <c r="EB18" s="33"/>
      <c r="EC18" s="33">
        <f>SUM(EB18*$D18*$F18*$G18*$H18*EC$10)</f>
        <v>0</v>
      </c>
      <c r="ED18" s="33"/>
      <c r="EE18" s="37">
        <f>SUM(ED18*$D18*$F18*$G18*$H18*EE$10)</f>
        <v>0</v>
      </c>
      <c r="EF18" s="38">
        <f>SUM(P18,V18,R18,L18,N18,BR18,CN18,DD18,DP18,BT18,DN18,BF18,AV18,AN18,AP18,AR18,BH18,CL18,T18,DV18,DB18,BV18,DT18,CD18,DF18,DJ18,DH18,AB18,AD18,AF18,AH18,X18,AJ18,AL18,CF18,DX18,DZ18,AT18,DR18,BJ18,AX18,AZ18,CP18,CR18,CT18,CV18,CX18,BL18,BB18,BN18,BD18,BP18,CH18,CB18,CJ18,Z18,BX18,CZ18,DL18,BZ18,EB18,ED18)</f>
        <v>0</v>
      </c>
      <c r="EG18" s="38">
        <f>SUM(Q18,W18,S18,M18,O18,BS18,CO18,DE18,DQ18,BU18,DO18,BG18,AW18,AO18,AQ18,AS18,BI18,CM18,U18,DW18,DC18,BW18,DU18,CE18,DG18,DK18,DI18,AC18,AE18,AG18,AI18,Y18,AK18,AM18,CG18,DY18,EA18,AU18,DS18,BK18,AY18,BA18,CQ18,CS18,CU18,CW18,CY18,BM18,BC18,BO18,BE18,BQ18,CI18,CC18,CK18,AA18,BY18,DA18,DM18,CA18,EC18,EE18)</f>
        <v>0</v>
      </c>
    </row>
    <row r="19" spans="1:137" s="2" customFormat="1" x14ac:dyDescent="0.25">
      <c r="B19" s="13">
        <v>7</v>
      </c>
      <c r="C19" s="29" t="s">
        <v>160</v>
      </c>
      <c r="D19" s="30">
        <f t="shared" si="3"/>
        <v>9860</v>
      </c>
      <c r="E19" s="30">
        <v>10127</v>
      </c>
      <c r="F19" s="30">
        <v>1.04</v>
      </c>
      <c r="G19" s="32">
        <v>1</v>
      </c>
      <c r="H19" s="30">
        <v>1.4</v>
      </c>
      <c r="I19" s="30">
        <v>1.68</v>
      </c>
      <c r="J19" s="30">
        <v>2.23</v>
      </c>
      <c r="K19" s="30">
        <v>2.57</v>
      </c>
      <c r="L19" s="33"/>
      <c r="M19" s="33">
        <f>SUM(L19*$D19*$F19*$G19*$H19*M$10)</f>
        <v>0</v>
      </c>
      <c r="N19" s="33"/>
      <c r="O19" s="33">
        <f>SUM(N19*$D19*$F19*$G19*$H19*O$10)</f>
        <v>0</v>
      </c>
      <c r="P19" s="33"/>
      <c r="Q19" s="33">
        <f>SUM(P19*$D19*$F19*$G19*$H19*Q$10)</f>
        <v>0</v>
      </c>
      <c r="R19" s="33"/>
      <c r="S19" s="33">
        <f>SUM(R19*$D19*$F19*$G19*$H19*S$10)</f>
        <v>0</v>
      </c>
      <c r="T19" s="33"/>
      <c r="U19" s="33">
        <f>SUM(T19*$D19*$F19*$G19*$H19*U$10)</f>
        <v>0</v>
      </c>
      <c r="V19" s="33"/>
      <c r="W19" s="33">
        <f>SUM(V19*$D19*$F19*$G19*$H19*W$10)</f>
        <v>0</v>
      </c>
      <c r="X19" s="33"/>
      <c r="Y19" s="33">
        <f>SUM(X19*$D19*$F19*$G19*$I19*Y$10)</f>
        <v>0</v>
      </c>
      <c r="Z19" s="33"/>
      <c r="AA19" s="33">
        <f>SUM(Z19*$D19*$F19*$G19*$H19*AA$10)</f>
        <v>0</v>
      </c>
      <c r="AB19" s="33"/>
      <c r="AC19" s="33">
        <f>SUM(AB19*$D19*$F19*$G19*$I19*AC$10)</f>
        <v>0</v>
      </c>
      <c r="AD19" s="33"/>
      <c r="AE19" s="33">
        <f>SUM(AD19*$D19*$F19*$G19*$I19*AE$10)</f>
        <v>0</v>
      </c>
      <c r="AF19" s="33"/>
      <c r="AG19" s="33">
        <f>SUM(AF19*$D19*$F19*$G19*$I19*AG$10)</f>
        <v>0</v>
      </c>
      <c r="AH19" s="33"/>
      <c r="AI19" s="33">
        <f>SUM(AH19*$D19*$F19*$G19*$I19*AI$10)</f>
        <v>0</v>
      </c>
      <c r="AJ19" s="33"/>
      <c r="AK19" s="33">
        <f>SUM(AJ19*$D19*$F19*$G19*$I19*AK$10)</f>
        <v>0</v>
      </c>
      <c r="AL19" s="33"/>
      <c r="AM19" s="33">
        <f>SUM(AL19*$D19*$F19*$G19*$I19*AM$10)</f>
        <v>0</v>
      </c>
      <c r="AN19" s="33"/>
      <c r="AO19" s="33">
        <f>SUM(AN19*$D19*$F19*$G19*$H19*AO$10)</f>
        <v>0</v>
      </c>
      <c r="AP19" s="33"/>
      <c r="AQ19" s="33">
        <f>SUM(AP19*$D19*$F19*$G19*$H19*AQ$10)</f>
        <v>0</v>
      </c>
      <c r="AR19" s="33"/>
      <c r="AS19" s="33">
        <f>SUM(AR19*$D19*$F19*$G19*$H19*AS$10)</f>
        <v>0</v>
      </c>
      <c r="AT19" s="33"/>
      <c r="AU19" s="33">
        <f>SUM(AT19*$D19*$F19*$G19*$I19*AU$10)</f>
        <v>0</v>
      </c>
      <c r="AV19" s="33"/>
      <c r="AW19" s="33">
        <f>SUM(AV19*$D19*$F19*$G19*$H19*AW$10)</f>
        <v>0</v>
      </c>
      <c r="AX19" s="33"/>
      <c r="AY19" s="33">
        <f>SUM(AX19*$D19*$F19*$G19*$H19*AY$10)</f>
        <v>0</v>
      </c>
      <c r="AZ19" s="33"/>
      <c r="BA19" s="33">
        <f>SUM(AZ19*$D19*$F19*$G19*$H19*BA$10)</f>
        <v>0</v>
      </c>
      <c r="BB19" s="33"/>
      <c r="BC19" s="33">
        <f>SUM(BB19*$D19*$F19*$G19*$H19*BC$10)</f>
        <v>0</v>
      </c>
      <c r="BD19" s="33"/>
      <c r="BE19" s="33">
        <f>SUM(BD19*$D19*$F19*$G19*$H19*BE$10)</f>
        <v>0</v>
      </c>
      <c r="BF19" s="33"/>
      <c r="BG19" s="33">
        <f>SUM(BF19*$D19*$F19*$G19*$H19*BG$10)</f>
        <v>0</v>
      </c>
      <c r="BH19" s="33"/>
      <c r="BI19" s="33">
        <f>SUM(BH19*$D19*$F19*$G19*$H19*BI$10)</f>
        <v>0</v>
      </c>
      <c r="BJ19" s="33"/>
      <c r="BK19" s="33">
        <f>SUM(BJ19*$D19*$F19*$G19*$H19*BK$10)</f>
        <v>0</v>
      </c>
      <c r="BL19" s="33"/>
      <c r="BM19" s="33">
        <f>SUM(BL19*$D19*$F19*$G19*$H19*BM$10)</f>
        <v>0</v>
      </c>
      <c r="BN19" s="33"/>
      <c r="BO19" s="33">
        <f>SUM(BN19*$D19*$F19*$G19*$H19*BO$10)</f>
        <v>0</v>
      </c>
      <c r="BP19" s="33"/>
      <c r="BQ19" s="33">
        <f>SUM(BP19*$D19*$F19*$G19*$H19*BQ$10)</f>
        <v>0</v>
      </c>
      <c r="BR19" s="33"/>
      <c r="BS19" s="33">
        <f>SUM(BR19*$D19*$F19*$G19*$H19*BS$10)</f>
        <v>0</v>
      </c>
      <c r="BT19" s="33"/>
      <c r="BU19" s="33">
        <f>SUM(BT19*$D19*$F19*$G19*$H19*BU$10)</f>
        <v>0</v>
      </c>
      <c r="BV19" s="33"/>
      <c r="BW19" s="33">
        <f>SUM(BV19*$D19*$F19*$G19*$I19*BW$10)</f>
        <v>0</v>
      </c>
      <c r="BX19" s="33"/>
      <c r="BY19" s="33">
        <f>SUM(BX19*$D19*$F19*$G19*$H19*BY$10)</f>
        <v>0</v>
      </c>
      <c r="BZ19" s="33"/>
      <c r="CA19" s="33">
        <f>SUM(BZ19*$D19*$F19*$G19*$H19*CA$10)</f>
        <v>0</v>
      </c>
      <c r="CB19" s="33"/>
      <c r="CC19" s="33">
        <f>SUM(CB19*$D19*$F19*$G19*$H19*CC$10)</f>
        <v>0</v>
      </c>
      <c r="CD19" s="33"/>
      <c r="CE19" s="33">
        <f>SUM(CD19*$D19*$F19*$G19*$I19*CE$10)</f>
        <v>0</v>
      </c>
      <c r="CF19" s="33"/>
      <c r="CG19" s="33">
        <f>SUM(CF19*$D19*$F19*$G19*$I19*CG$10)</f>
        <v>0</v>
      </c>
      <c r="CH19" s="33"/>
      <c r="CI19" s="33">
        <f>SUM(CH19*$D19*$F19*$G19*$H19*CI$10)</f>
        <v>0</v>
      </c>
      <c r="CJ19" s="33"/>
      <c r="CK19" s="33">
        <f>SUM(CJ19*$D19*$F19*$G19*$H19*CK$10)</f>
        <v>0</v>
      </c>
      <c r="CL19" s="33"/>
      <c r="CM19" s="33">
        <f>SUM(CL19*$D19*$F19*$G19*$H19*CM$10)</f>
        <v>0</v>
      </c>
      <c r="CN19" s="33"/>
      <c r="CO19" s="33">
        <f>SUM(CN19*$D19*$F19*$G19*$H19*CO$10)</f>
        <v>0</v>
      </c>
      <c r="CP19" s="33"/>
      <c r="CQ19" s="33">
        <f>SUM(CP19*$D19*$F19*$G19*$H19*CQ$10)</f>
        <v>0</v>
      </c>
      <c r="CR19" s="33"/>
      <c r="CS19" s="33">
        <f>SUM(CR19*$D19*$F19*$G19*$H19*CS$10)</f>
        <v>0</v>
      </c>
      <c r="CT19" s="33"/>
      <c r="CU19" s="33">
        <f>SUM(CT19*$D19*$F19*$G19*$H19*CU$10)</f>
        <v>0</v>
      </c>
      <c r="CV19" s="33"/>
      <c r="CW19" s="33">
        <f>SUM(CV19*$D19*$F19*$G19*$H19*CW$10)</f>
        <v>0</v>
      </c>
      <c r="CX19" s="33"/>
      <c r="CY19" s="33">
        <f>SUM(CX19*$D19*$F19*$G19*$H19*CY$10)</f>
        <v>0</v>
      </c>
      <c r="CZ19" s="33"/>
      <c r="DA19" s="33">
        <f>SUM(CZ19*$D19*$F19*$G19*$I19*DA$10)</f>
        <v>0</v>
      </c>
      <c r="DB19" s="33"/>
      <c r="DC19" s="33">
        <f>SUM(DB19*$D19*$F19*$G19*$I19*DC$10)</f>
        <v>0</v>
      </c>
      <c r="DD19" s="33"/>
      <c r="DE19" s="33">
        <f>SUM(DD19*$D19*$F19*$G19*$H19*DE$10)</f>
        <v>0</v>
      </c>
      <c r="DF19" s="33"/>
      <c r="DG19" s="33">
        <f>SUM(DF19*$D19*$F19*$G19*$I19*DG$10)</f>
        <v>0</v>
      </c>
      <c r="DH19" s="33"/>
      <c r="DI19" s="33">
        <f>SUM(DH19*$D19*$F19*$G19*$I19*DI$10)</f>
        <v>0</v>
      </c>
      <c r="DJ19" s="33"/>
      <c r="DK19" s="33">
        <f>SUM(DJ19*$D19*$F19*$G19*$I19*DK$10)</f>
        <v>0</v>
      </c>
      <c r="DL19" s="33"/>
      <c r="DM19" s="33">
        <f>SUM(DL19*$D19*$F19*$G19*$I19*DM$10)</f>
        <v>0</v>
      </c>
      <c r="DN19" s="33"/>
      <c r="DO19" s="33">
        <f>SUM(DN19*$D19*$F19*$G19*$H19*DO$10)</f>
        <v>0</v>
      </c>
      <c r="DP19" s="33"/>
      <c r="DQ19" s="33">
        <f>SUM(DP19*$D19*$F19*$G19*$H19*DQ$10)</f>
        <v>0</v>
      </c>
      <c r="DR19" s="33"/>
      <c r="DS19" s="33">
        <f>SUM(DR19*$D19*$F19*$G19*$I19*DS$10)</f>
        <v>0</v>
      </c>
      <c r="DT19" s="33"/>
      <c r="DU19" s="33">
        <f>SUM(DT19*$D19*$F19*$G19*$I19*DU$10)</f>
        <v>0</v>
      </c>
      <c r="DV19" s="33"/>
      <c r="DW19" s="33">
        <f>SUM(DV19*$D19*$F19*$G19*$I19*DW$10)</f>
        <v>0</v>
      </c>
      <c r="DX19" s="33"/>
      <c r="DY19" s="33">
        <f>SUM(DX19*$D19*$F19*$G19*$J19*DY$10)</f>
        <v>0</v>
      </c>
      <c r="DZ19" s="36"/>
      <c r="EA19" s="33">
        <f>SUM(DZ19*$D19*$F19*$G19*$K19*EA$10)</f>
        <v>0</v>
      </c>
      <c r="EB19" s="33"/>
      <c r="EC19" s="33">
        <f>SUM(EB19*$D19*$F19*$G19*$H19*EC$10)</f>
        <v>0</v>
      </c>
      <c r="ED19" s="33"/>
      <c r="EE19" s="37">
        <f>SUM(ED19*$D19*$F19*$G19*$H19*EE$10)</f>
        <v>0</v>
      </c>
      <c r="EF19" s="38">
        <f>SUM(P19,V19,R19,L19,N19,BR19,CN19,DD19,DP19,BT19,DN19,BF19,AV19,AN19,AP19,AR19,BH19,CL19,T19,DV19,DB19,BV19,DT19,CD19,DF19,DJ19,DH19,AB19,AD19,AF19,AH19,X19,AJ19,AL19,CF19,DX19,DZ19,AT19,DR19,BJ19,AX19,AZ19,CP19,CR19,CT19,CV19,CX19,BL19,BB19,BN19,BD19,BP19,CH19,CB19,CJ19,Z19,BX19,CZ19,DL19,BZ19,EB19,ED19)</f>
        <v>0</v>
      </c>
      <c r="EG19" s="38">
        <f>SUM(Q19,W19,S19,M19,O19,BS19,CO19,DE19,DQ19,BU19,DO19,BG19,AW19,AO19,AQ19,AS19,BI19,CM19,U19,DW19,DC19,BW19,DU19,CE19,DG19,DK19,DI19,AC19,AE19,AG19,AI19,Y19,AK19,AM19,CG19,DY19,EA19,AU19,DS19,BK19,AY19,BA19,CQ19,CS19,CU19,CW19,CY19,BM19,BC19,BO19,BE19,BQ19,CI19,CC19,CK19,AA19,BY19,DA19,DM19,CA19,EC19,EE19)</f>
        <v>0</v>
      </c>
    </row>
    <row r="20" spans="1:137" s="51" customFormat="1" x14ac:dyDescent="0.25">
      <c r="A20" s="44">
        <v>3</v>
      </c>
      <c r="B20" s="44"/>
      <c r="C20" s="45" t="s">
        <v>161</v>
      </c>
      <c r="D20" s="46">
        <f t="shared" si="3"/>
        <v>9860</v>
      </c>
      <c r="E20" s="30">
        <v>10127</v>
      </c>
      <c r="F20" s="47">
        <v>0.98</v>
      </c>
      <c r="G20" s="48"/>
      <c r="H20" s="49"/>
      <c r="I20" s="49"/>
      <c r="J20" s="49"/>
      <c r="K20" s="49">
        <v>2.57</v>
      </c>
      <c r="L20" s="50">
        <f>L21</f>
        <v>1</v>
      </c>
      <c r="M20" s="50">
        <f t="shared" ref="M20:BX20" si="4">M21</f>
        <v>13527.919999999998</v>
      </c>
      <c r="N20" s="50">
        <f t="shared" si="4"/>
        <v>0</v>
      </c>
      <c r="O20" s="50">
        <f t="shared" si="4"/>
        <v>0</v>
      </c>
      <c r="P20" s="50">
        <f t="shared" si="4"/>
        <v>0</v>
      </c>
      <c r="Q20" s="50">
        <f t="shared" si="4"/>
        <v>0</v>
      </c>
      <c r="R20" s="50">
        <f t="shared" si="4"/>
        <v>0</v>
      </c>
      <c r="S20" s="50">
        <f t="shared" si="4"/>
        <v>0</v>
      </c>
      <c r="T20" s="50">
        <f t="shared" si="4"/>
        <v>0</v>
      </c>
      <c r="U20" s="50">
        <f t="shared" si="4"/>
        <v>0</v>
      </c>
      <c r="V20" s="50">
        <f t="shared" si="4"/>
        <v>0</v>
      </c>
      <c r="W20" s="50">
        <f t="shared" si="4"/>
        <v>0</v>
      </c>
      <c r="X20" s="50">
        <f t="shared" si="4"/>
        <v>0</v>
      </c>
      <c r="Y20" s="50">
        <f t="shared" si="4"/>
        <v>0</v>
      </c>
      <c r="Z20" s="50">
        <f t="shared" si="4"/>
        <v>0</v>
      </c>
      <c r="AA20" s="50">
        <f t="shared" si="4"/>
        <v>0</v>
      </c>
      <c r="AB20" s="50">
        <f t="shared" si="4"/>
        <v>0</v>
      </c>
      <c r="AC20" s="50">
        <f t="shared" si="4"/>
        <v>0</v>
      </c>
      <c r="AD20" s="50">
        <f t="shared" si="4"/>
        <v>6</v>
      </c>
      <c r="AE20" s="50">
        <f t="shared" si="4"/>
        <v>97401.02399999999</v>
      </c>
      <c r="AF20" s="50">
        <f t="shared" si="4"/>
        <v>0</v>
      </c>
      <c r="AG20" s="50">
        <f t="shared" si="4"/>
        <v>0</v>
      </c>
      <c r="AH20" s="50">
        <f t="shared" si="4"/>
        <v>0</v>
      </c>
      <c r="AI20" s="50">
        <f t="shared" si="4"/>
        <v>0</v>
      </c>
      <c r="AJ20" s="50">
        <f t="shared" si="4"/>
        <v>0</v>
      </c>
      <c r="AK20" s="50">
        <f t="shared" si="4"/>
        <v>0</v>
      </c>
      <c r="AL20" s="50">
        <f t="shared" si="4"/>
        <v>0</v>
      </c>
      <c r="AM20" s="50">
        <f t="shared" si="4"/>
        <v>0</v>
      </c>
      <c r="AN20" s="50">
        <f t="shared" si="4"/>
        <v>0</v>
      </c>
      <c r="AO20" s="50">
        <f t="shared" si="4"/>
        <v>0</v>
      </c>
      <c r="AP20" s="50">
        <f t="shared" si="4"/>
        <v>0</v>
      </c>
      <c r="AQ20" s="50">
        <f t="shared" si="4"/>
        <v>0</v>
      </c>
      <c r="AR20" s="50">
        <f t="shared" si="4"/>
        <v>0</v>
      </c>
      <c r="AS20" s="50">
        <f t="shared" si="4"/>
        <v>0</v>
      </c>
      <c r="AT20" s="50">
        <f t="shared" si="4"/>
        <v>0</v>
      </c>
      <c r="AU20" s="50">
        <f t="shared" si="4"/>
        <v>0</v>
      </c>
      <c r="AV20" s="50">
        <f t="shared" si="4"/>
        <v>0</v>
      </c>
      <c r="AW20" s="50">
        <f t="shared" si="4"/>
        <v>0</v>
      </c>
      <c r="AX20" s="50">
        <f t="shared" si="4"/>
        <v>0</v>
      </c>
      <c r="AY20" s="50">
        <f t="shared" si="4"/>
        <v>0</v>
      </c>
      <c r="AZ20" s="50">
        <f t="shared" si="4"/>
        <v>3</v>
      </c>
      <c r="BA20" s="50">
        <f t="shared" si="4"/>
        <v>40583.759999999995</v>
      </c>
      <c r="BB20" s="50">
        <f t="shared" si="4"/>
        <v>0</v>
      </c>
      <c r="BC20" s="50">
        <f t="shared" si="4"/>
        <v>0</v>
      </c>
      <c r="BD20" s="50">
        <f t="shared" si="4"/>
        <v>0</v>
      </c>
      <c r="BE20" s="50">
        <f t="shared" si="4"/>
        <v>0</v>
      </c>
      <c r="BF20" s="50">
        <f t="shared" si="4"/>
        <v>0</v>
      </c>
      <c r="BG20" s="50">
        <f t="shared" si="4"/>
        <v>0</v>
      </c>
      <c r="BH20" s="50">
        <f t="shared" si="4"/>
        <v>0</v>
      </c>
      <c r="BI20" s="50">
        <f t="shared" si="4"/>
        <v>0</v>
      </c>
      <c r="BJ20" s="50">
        <f t="shared" si="4"/>
        <v>0</v>
      </c>
      <c r="BK20" s="50">
        <f t="shared" si="4"/>
        <v>0</v>
      </c>
      <c r="BL20" s="50">
        <f t="shared" si="4"/>
        <v>0</v>
      </c>
      <c r="BM20" s="50">
        <f t="shared" si="4"/>
        <v>0</v>
      </c>
      <c r="BN20" s="50">
        <f t="shared" si="4"/>
        <v>0</v>
      </c>
      <c r="BO20" s="50">
        <f t="shared" si="4"/>
        <v>0</v>
      </c>
      <c r="BP20" s="50">
        <f t="shared" si="4"/>
        <v>0</v>
      </c>
      <c r="BQ20" s="50">
        <f t="shared" si="4"/>
        <v>0</v>
      </c>
      <c r="BR20" s="50">
        <f t="shared" si="4"/>
        <v>0</v>
      </c>
      <c r="BS20" s="50">
        <f t="shared" si="4"/>
        <v>0</v>
      </c>
      <c r="BT20" s="50">
        <f t="shared" si="4"/>
        <v>1</v>
      </c>
      <c r="BU20" s="50">
        <f t="shared" si="4"/>
        <v>13527.919999999998</v>
      </c>
      <c r="BV20" s="50">
        <f t="shared" si="4"/>
        <v>1</v>
      </c>
      <c r="BW20" s="50">
        <f t="shared" si="4"/>
        <v>16233.503999999999</v>
      </c>
      <c r="BX20" s="50">
        <f t="shared" si="4"/>
        <v>0</v>
      </c>
      <c r="BY20" s="50">
        <f t="shared" ref="BY20:EG20" si="5">BY21</f>
        <v>0</v>
      </c>
      <c r="BZ20" s="50">
        <f t="shared" si="5"/>
        <v>0</v>
      </c>
      <c r="CA20" s="50">
        <f t="shared" si="5"/>
        <v>0</v>
      </c>
      <c r="CB20" s="50">
        <f t="shared" si="5"/>
        <v>0</v>
      </c>
      <c r="CC20" s="50">
        <f t="shared" si="5"/>
        <v>0</v>
      </c>
      <c r="CD20" s="50">
        <f t="shared" si="5"/>
        <v>0</v>
      </c>
      <c r="CE20" s="50">
        <f t="shared" si="5"/>
        <v>0</v>
      </c>
      <c r="CF20" s="50">
        <f t="shared" si="5"/>
        <v>0</v>
      </c>
      <c r="CG20" s="50">
        <f t="shared" si="5"/>
        <v>0</v>
      </c>
      <c r="CH20" s="50">
        <f t="shared" si="5"/>
        <v>0</v>
      </c>
      <c r="CI20" s="50">
        <f t="shared" si="5"/>
        <v>0</v>
      </c>
      <c r="CJ20" s="50">
        <f t="shared" si="5"/>
        <v>0</v>
      </c>
      <c r="CK20" s="50">
        <f t="shared" si="5"/>
        <v>0</v>
      </c>
      <c r="CL20" s="50">
        <f t="shared" si="5"/>
        <v>0</v>
      </c>
      <c r="CM20" s="50">
        <f t="shared" si="5"/>
        <v>0</v>
      </c>
      <c r="CN20" s="50">
        <f t="shared" si="5"/>
        <v>5</v>
      </c>
      <c r="CO20" s="50">
        <f t="shared" si="5"/>
        <v>67639.599999999991</v>
      </c>
      <c r="CP20" s="50">
        <v>0</v>
      </c>
      <c r="CQ20" s="50">
        <f t="shared" si="5"/>
        <v>0</v>
      </c>
      <c r="CR20" s="50">
        <f t="shared" si="5"/>
        <v>0</v>
      </c>
      <c r="CS20" s="50">
        <f t="shared" si="5"/>
        <v>0</v>
      </c>
      <c r="CT20" s="50">
        <f t="shared" si="5"/>
        <v>0</v>
      </c>
      <c r="CU20" s="50">
        <f t="shared" si="5"/>
        <v>0</v>
      </c>
      <c r="CV20" s="50">
        <f t="shared" si="5"/>
        <v>0</v>
      </c>
      <c r="CW20" s="50">
        <f t="shared" si="5"/>
        <v>0</v>
      </c>
      <c r="CX20" s="50">
        <f t="shared" si="5"/>
        <v>0</v>
      </c>
      <c r="CY20" s="50">
        <f t="shared" si="5"/>
        <v>0</v>
      </c>
      <c r="CZ20" s="50">
        <f t="shared" si="5"/>
        <v>0</v>
      </c>
      <c r="DA20" s="50">
        <f t="shared" si="5"/>
        <v>0</v>
      </c>
      <c r="DB20" s="50">
        <f t="shared" si="5"/>
        <v>0</v>
      </c>
      <c r="DC20" s="50">
        <f t="shared" si="5"/>
        <v>0</v>
      </c>
      <c r="DD20" s="50">
        <f t="shared" si="5"/>
        <v>0</v>
      </c>
      <c r="DE20" s="50">
        <f t="shared" si="5"/>
        <v>0</v>
      </c>
      <c r="DF20" s="50">
        <f t="shared" si="5"/>
        <v>1</v>
      </c>
      <c r="DG20" s="50">
        <f t="shared" si="5"/>
        <v>16233.503999999999</v>
      </c>
      <c r="DH20" s="50">
        <f t="shared" si="5"/>
        <v>0</v>
      </c>
      <c r="DI20" s="50">
        <f t="shared" si="5"/>
        <v>0</v>
      </c>
      <c r="DJ20" s="50">
        <f t="shared" si="5"/>
        <v>2</v>
      </c>
      <c r="DK20" s="50">
        <f t="shared" si="5"/>
        <v>32467.007999999998</v>
      </c>
      <c r="DL20" s="50">
        <f t="shared" si="5"/>
        <v>0</v>
      </c>
      <c r="DM20" s="50">
        <f t="shared" si="5"/>
        <v>0</v>
      </c>
      <c r="DN20" s="50">
        <f t="shared" si="5"/>
        <v>0</v>
      </c>
      <c r="DO20" s="50">
        <f t="shared" si="5"/>
        <v>0</v>
      </c>
      <c r="DP20" s="50">
        <f t="shared" si="5"/>
        <v>0</v>
      </c>
      <c r="DQ20" s="50">
        <f t="shared" si="5"/>
        <v>0</v>
      </c>
      <c r="DR20" s="50">
        <f t="shared" si="5"/>
        <v>0</v>
      </c>
      <c r="DS20" s="50">
        <f t="shared" si="5"/>
        <v>0</v>
      </c>
      <c r="DT20" s="50">
        <f t="shared" si="5"/>
        <v>0</v>
      </c>
      <c r="DU20" s="50">
        <f t="shared" si="5"/>
        <v>0</v>
      </c>
      <c r="DV20" s="50">
        <f t="shared" si="5"/>
        <v>0</v>
      </c>
      <c r="DW20" s="50">
        <f t="shared" si="5"/>
        <v>0</v>
      </c>
      <c r="DX20" s="50">
        <f t="shared" si="5"/>
        <v>0</v>
      </c>
      <c r="DY20" s="50">
        <f t="shared" si="5"/>
        <v>0</v>
      </c>
      <c r="DZ20" s="28">
        <f t="shared" si="5"/>
        <v>0</v>
      </c>
      <c r="EA20" s="50">
        <f t="shared" si="5"/>
        <v>0</v>
      </c>
      <c r="EB20" s="50">
        <f t="shared" si="5"/>
        <v>0</v>
      </c>
      <c r="EC20" s="50">
        <f t="shared" si="5"/>
        <v>0</v>
      </c>
      <c r="ED20" s="50">
        <f t="shared" si="5"/>
        <v>0</v>
      </c>
      <c r="EE20" s="50">
        <f t="shared" si="5"/>
        <v>0</v>
      </c>
      <c r="EF20" s="50">
        <f t="shared" si="5"/>
        <v>20</v>
      </c>
      <c r="EG20" s="50">
        <f t="shared" si="5"/>
        <v>297614.24</v>
      </c>
    </row>
    <row r="21" spans="1:137" s="2" customFormat="1" ht="30" x14ac:dyDescent="0.25">
      <c r="B21" s="13">
        <v>8</v>
      </c>
      <c r="C21" s="42" t="s">
        <v>162</v>
      </c>
      <c r="D21" s="30">
        <f t="shared" si="3"/>
        <v>9860</v>
      </c>
      <c r="E21" s="30">
        <v>10127</v>
      </c>
      <c r="F21" s="39">
        <v>0.98</v>
      </c>
      <c r="G21" s="40">
        <v>1</v>
      </c>
      <c r="H21" s="30">
        <v>1.4</v>
      </c>
      <c r="I21" s="30">
        <v>1.68</v>
      </c>
      <c r="J21" s="30">
        <v>2.23</v>
      </c>
      <c r="K21" s="30">
        <v>2.57</v>
      </c>
      <c r="L21" s="33">
        <v>1</v>
      </c>
      <c r="M21" s="33">
        <f>SUM(L21*$D21*$F21*$G21*$H21*M$10)</f>
        <v>13527.919999999998</v>
      </c>
      <c r="N21" s="33"/>
      <c r="O21" s="33">
        <f>SUM(N21*$D21*$F21*$G21*$H21*O$10)</f>
        <v>0</v>
      </c>
      <c r="P21" s="33"/>
      <c r="Q21" s="33">
        <f>SUM(P21*$D21*$F21*$G21*$H21*Q$10)</f>
        <v>0</v>
      </c>
      <c r="R21" s="33"/>
      <c r="S21" s="33">
        <f>SUM(R21*$D21*$F21*$G21*$H21*S$10)</f>
        <v>0</v>
      </c>
      <c r="T21" s="33"/>
      <c r="U21" s="33">
        <f>SUM(T21*$D21*$F21*$G21*$H21*U$10)</f>
        <v>0</v>
      </c>
      <c r="V21" s="33"/>
      <c r="W21" s="33">
        <f>SUM(V21*$D21*$F21*$G21*$H21*W$10)</f>
        <v>0</v>
      </c>
      <c r="X21" s="33"/>
      <c r="Y21" s="33">
        <f>SUM(X21*$D21*$F21*$G21*$I21*Y$10)</f>
        <v>0</v>
      </c>
      <c r="Z21" s="33"/>
      <c r="AA21" s="33">
        <f>SUM(Z21*$D21*$F21*$G21*$H21*AA$10)</f>
        <v>0</v>
      </c>
      <c r="AB21" s="33"/>
      <c r="AC21" s="33">
        <f>SUM(AB21*$D21*$F21*$G21*$I21*AC$10)</f>
        <v>0</v>
      </c>
      <c r="AD21" s="33">
        <v>6</v>
      </c>
      <c r="AE21" s="33">
        <f>SUM(AD21*$D21*$F21*$G21*$I21*AE$10)</f>
        <v>97401.02399999999</v>
      </c>
      <c r="AF21" s="33"/>
      <c r="AG21" s="33">
        <f>SUM(AF21*$D21*$F21*$G21*$I21*AG$10)</f>
        <v>0</v>
      </c>
      <c r="AH21" s="33"/>
      <c r="AI21" s="33">
        <f>SUM(AH21*$D21*$F21*$G21*$I21*AI$10)</f>
        <v>0</v>
      </c>
      <c r="AJ21" s="33"/>
      <c r="AK21" s="33">
        <f>SUM(AJ21*$D21*$F21*$G21*$I21*AK$10)</f>
        <v>0</v>
      </c>
      <c r="AL21" s="33"/>
      <c r="AM21" s="33">
        <f>SUM(AL21*$D21*$F21*$G21*$I21*AM$10)</f>
        <v>0</v>
      </c>
      <c r="AN21" s="33"/>
      <c r="AO21" s="33">
        <f>SUM(AN21*$D21*$F21*$G21*$H21*AO$10)</f>
        <v>0</v>
      </c>
      <c r="AP21" s="33"/>
      <c r="AQ21" s="33">
        <f>SUM(AP21*$D21*$F21*$G21*$H21*AQ$10)</f>
        <v>0</v>
      </c>
      <c r="AR21" s="33"/>
      <c r="AS21" s="33">
        <f>SUM(AR21*$D21*$F21*$G21*$H21*AS$10)</f>
        <v>0</v>
      </c>
      <c r="AT21" s="33"/>
      <c r="AU21" s="33">
        <f>SUM(AT21*$D21*$F21*$G21*$I21*AU$10)</f>
        <v>0</v>
      </c>
      <c r="AV21" s="33"/>
      <c r="AW21" s="33">
        <f>SUM(AV21*$D21*$F21*$G21*$H21*AW$10)</f>
        <v>0</v>
      </c>
      <c r="AX21" s="34"/>
      <c r="AY21" s="33">
        <f>SUM(AX21*$D21*$F21*$G21*$H21*AY$10)</f>
        <v>0</v>
      </c>
      <c r="AZ21" s="34">
        <v>3</v>
      </c>
      <c r="BA21" s="33">
        <f>SUM(AZ21*$D21*$F21*$G21*$H21*BA$10)</f>
        <v>40583.759999999995</v>
      </c>
      <c r="BB21" s="34"/>
      <c r="BC21" s="33">
        <f>SUM(BB21*$D21*$F21*$G21*$H21*BC$10)</f>
        <v>0</v>
      </c>
      <c r="BD21" s="34"/>
      <c r="BE21" s="33">
        <f>SUM(BD21*$D21*$F21*$G21*$H21*BE$10)</f>
        <v>0</v>
      </c>
      <c r="BF21" s="34"/>
      <c r="BG21" s="33">
        <f>SUM(BF21*$D21*$F21*$G21*$H21*BG$10)</f>
        <v>0</v>
      </c>
      <c r="BH21" s="34"/>
      <c r="BI21" s="33">
        <f>SUM(BH21*$D21*$F21*$G21*$H21*BI$10)</f>
        <v>0</v>
      </c>
      <c r="BJ21" s="34"/>
      <c r="BK21" s="33">
        <f>SUM(BJ21*$D21*$F21*$G21*$H21*BK$10)</f>
        <v>0</v>
      </c>
      <c r="BL21" s="34"/>
      <c r="BM21" s="33">
        <f>SUM(BL21*$D21*$F21*$G21*$H21*BM$10)</f>
        <v>0</v>
      </c>
      <c r="BN21" s="34"/>
      <c r="BO21" s="33">
        <f>SUM(BN21*$D21*$F21*$G21*$H21*BO$10)</f>
        <v>0</v>
      </c>
      <c r="BP21" s="34"/>
      <c r="BQ21" s="33">
        <f>SUM(BP21*$D21*$F21*$G21*$H21*BQ$10)</f>
        <v>0</v>
      </c>
      <c r="BR21" s="34"/>
      <c r="BS21" s="33">
        <f>SUM(BR21*$D21*$F21*$G21*$H21*BS$10)</f>
        <v>0</v>
      </c>
      <c r="BT21" s="34">
        <v>1</v>
      </c>
      <c r="BU21" s="33">
        <f>SUM(BT21*$D21*$F21*$G21*$H21*BU$10)</f>
        <v>13527.919999999998</v>
      </c>
      <c r="BV21" s="34">
        <v>1</v>
      </c>
      <c r="BW21" s="33">
        <f>SUM(BV21*$D21*$F21*$G21*$I21*BW$10)</f>
        <v>16233.503999999999</v>
      </c>
      <c r="BX21" s="34"/>
      <c r="BY21" s="33">
        <f>SUM(BX21*$D21*$F21*$G21*$H21*BY$10)</f>
        <v>0</v>
      </c>
      <c r="BZ21" s="33"/>
      <c r="CA21" s="33">
        <f>SUM(BZ21*$D21*$F21*$G21*$H21*CA$10)</f>
        <v>0</v>
      </c>
      <c r="CB21" s="34"/>
      <c r="CC21" s="33">
        <f>SUM(CB21*$D21*$F21*$G21*$H21*CC$10)</f>
        <v>0</v>
      </c>
      <c r="CD21" s="34"/>
      <c r="CE21" s="33">
        <f>SUM(CD21*$D21*$F21*$G21*$I21*CE$10)</f>
        <v>0</v>
      </c>
      <c r="CF21" s="34"/>
      <c r="CG21" s="33">
        <f>SUM(CF21*$D21*$F21*$G21*$I21*CG$10)</f>
        <v>0</v>
      </c>
      <c r="CH21" s="34"/>
      <c r="CI21" s="33">
        <f>SUM(CH21*$D21*$F21*$G21*$H21*CI$10)</f>
        <v>0</v>
      </c>
      <c r="CJ21" s="34"/>
      <c r="CK21" s="33">
        <f>SUM(CJ21*$D21*$F21*$G21*$H21*CK$10)</f>
        <v>0</v>
      </c>
      <c r="CL21" s="34"/>
      <c r="CM21" s="33">
        <f>SUM(CL21*$D21*$F21*$G21*$H21*CM$10)</f>
        <v>0</v>
      </c>
      <c r="CN21" s="34">
        <v>5</v>
      </c>
      <c r="CO21" s="33">
        <f>SUM(CN21*$D21*$F21*$G21*$H21*CO$10)</f>
        <v>67639.599999999991</v>
      </c>
      <c r="CP21" s="34"/>
      <c r="CQ21" s="33">
        <f>SUM(CP21*$D21*$F21*$G21*$H21*CQ$10)</f>
        <v>0</v>
      </c>
      <c r="CR21" s="34"/>
      <c r="CS21" s="33">
        <f>SUM(CR21*$D21*$F21*$G21*$H21*CS$10)</f>
        <v>0</v>
      </c>
      <c r="CT21" s="34"/>
      <c r="CU21" s="33">
        <f>SUM(CT21*$D21*$F21*$G21*$H21*CU$10)</f>
        <v>0</v>
      </c>
      <c r="CV21" s="34"/>
      <c r="CW21" s="33">
        <f>SUM(CV21*$D21*$F21*$G21*$H21*CW$10)</f>
        <v>0</v>
      </c>
      <c r="CX21" s="34"/>
      <c r="CY21" s="33">
        <f>SUM(CX21*$D21*$F21*$G21*$H21*CY$10)</f>
        <v>0</v>
      </c>
      <c r="CZ21" s="34"/>
      <c r="DA21" s="33">
        <f>SUM(CZ21*$D21*$F21*$G21*$I21*DA$10)</f>
        <v>0</v>
      </c>
      <c r="DB21" s="34"/>
      <c r="DC21" s="33">
        <f>SUM(DB21*$D21*$F21*$G21*$I21*DC$10)</f>
        <v>0</v>
      </c>
      <c r="DD21" s="34"/>
      <c r="DE21" s="33">
        <f>SUM(DD21*$D21*$F21*$G21*$H21*DE$10)</f>
        <v>0</v>
      </c>
      <c r="DF21" s="34">
        <v>1</v>
      </c>
      <c r="DG21" s="33">
        <f>SUM(DF21*$D21*$F21*$G21*$I21*DG$10)</f>
        <v>16233.503999999999</v>
      </c>
      <c r="DH21" s="33"/>
      <c r="DI21" s="33">
        <f>SUM(DH21*$D21*$F21*$G21*$I21*DI$10)</f>
        <v>0</v>
      </c>
      <c r="DJ21" s="34">
        <v>2</v>
      </c>
      <c r="DK21" s="33">
        <f>SUM(DJ21*$D21*$F21*$G21*$I21*DK$10)</f>
        <v>32467.007999999998</v>
      </c>
      <c r="DL21" s="34"/>
      <c r="DM21" s="33">
        <f>SUM(DL21*$D21*$F21*$G21*$I21*DM$10)</f>
        <v>0</v>
      </c>
      <c r="DN21" s="33"/>
      <c r="DO21" s="33">
        <f>SUM(DN21*$D21*$F21*$G21*$H21*DO$10)</f>
        <v>0</v>
      </c>
      <c r="DP21" s="34"/>
      <c r="DQ21" s="33">
        <f>SUM(DP21*$D21*$F21*$G21*$H21*DQ$10)</f>
        <v>0</v>
      </c>
      <c r="DR21" s="34"/>
      <c r="DS21" s="33">
        <f>SUM(DR21*$D21*$F21*$G21*$I21*DS$10)</f>
        <v>0</v>
      </c>
      <c r="DT21" s="34"/>
      <c r="DU21" s="33">
        <f>SUM(DT21*$D21*$F21*$G21*$I21*DU$10)</f>
        <v>0</v>
      </c>
      <c r="DV21" s="34"/>
      <c r="DW21" s="33">
        <f>SUM(DV21*$D21*$F21*$G21*$I21*DW$10)</f>
        <v>0</v>
      </c>
      <c r="DX21" s="34"/>
      <c r="DY21" s="33">
        <f>SUM(DX21*$D21*$F21*$G21*$J21*DY$10)</f>
        <v>0</v>
      </c>
      <c r="DZ21" s="52"/>
      <c r="EA21" s="33">
        <f>SUM(DZ21*$D21*$F21*$G21*$K21*EA$10)</f>
        <v>0</v>
      </c>
      <c r="EB21" s="33"/>
      <c r="EC21" s="33">
        <f>SUM(EB21*$D21*$F21*$G21*$H21*EC$10)</f>
        <v>0</v>
      </c>
      <c r="ED21" s="33"/>
      <c r="EE21" s="37">
        <f>SUM(ED21*$D21*$F21*$G21*$H21*EE$10)</f>
        <v>0</v>
      </c>
      <c r="EF21" s="38">
        <f>SUM(P21,V21,R21,L21,N21,BR21,CN21,DD21,DP21,BT21,DN21,BF21,AV21,AN21,AP21,AR21,BH21,CL21,T21,DV21,DB21,BV21,DT21,CD21,DF21,DJ21,DH21,AB21,AD21,AF21,AH21,X21,AJ21,AL21,CF21,DX21,DZ21,AT21,DR21,BJ21,AX21,AZ21,CP21,CR21,CT21,CV21,CX21,BL21,BB21,BN21,BD21,BP21,CH21,CB21,CJ21,Z21,BX21,CZ21,DL21,BZ21,EB21,ED21)</f>
        <v>20</v>
      </c>
      <c r="EG21" s="38">
        <f>SUM(Q21,W21,S21,M21,O21,BS21,CO21,DE21,DQ21,BU21,DO21,BG21,AW21,AO21,AQ21,AS21,BI21,CM21,U21,DW21,DC21,BW21,DU21,CE21,DG21,DK21,DI21,AC21,AE21,AG21,AI21,Y21,AK21,AM21,CG21,DY21,EA21,AU21,DS21,BK21,AY21,BA21,CQ21,CS21,CU21,CW21,CY21,BM21,BC21,BO21,BE21,BQ21,CI21,CC21,CK21,AA21,BY21,DA21,DM21,CA21,EC21,EE21)</f>
        <v>297614.24</v>
      </c>
    </row>
    <row r="22" spans="1:137" s="2" customFormat="1" x14ac:dyDescent="0.25">
      <c r="A22" s="53">
        <v>4</v>
      </c>
      <c r="B22" s="21"/>
      <c r="C22" s="22" t="s">
        <v>163</v>
      </c>
      <c r="D22" s="46">
        <f t="shared" si="3"/>
        <v>9860</v>
      </c>
      <c r="E22" s="30">
        <v>10127</v>
      </c>
      <c r="F22" s="54">
        <v>0.89</v>
      </c>
      <c r="G22" s="55"/>
      <c r="H22" s="54"/>
      <c r="I22" s="54"/>
      <c r="J22" s="54"/>
      <c r="K22" s="54">
        <v>2.57</v>
      </c>
      <c r="L22" s="27">
        <f t="shared" ref="L22" si="6">L23</f>
        <v>17</v>
      </c>
      <c r="M22" s="27">
        <f t="shared" ref="M22:BW22" si="7">M23</f>
        <v>208854.51999999996</v>
      </c>
      <c r="N22" s="27">
        <f t="shared" si="7"/>
        <v>0</v>
      </c>
      <c r="O22" s="27">
        <f t="shared" si="7"/>
        <v>0</v>
      </c>
      <c r="P22" s="27">
        <f t="shared" si="7"/>
        <v>0</v>
      </c>
      <c r="Q22" s="27">
        <f t="shared" si="7"/>
        <v>0</v>
      </c>
      <c r="R22" s="27">
        <f t="shared" si="7"/>
        <v>0</v>
      </c>
      <c r="S22" s="27">
        <f t="shared" si="7"/>
        <v>0</v>
      </c>
      <c r="T22" s="27">
        <f t="shared" si="7"/>
        <v>0</v>
      </c>
      <c r="U22" s="27">
        <f t="shared" si="7"/>
        <v>0</v>
      </c>
      <c r="V22" s="27">
        <f t="shared" si="7"/>
        <v>0</v>
      </c>
      <c r="W22" s="27">
        <f t="shared" si="7"/>
        <v>0</v>
      </c>
      <c r="X22" s="27">
        <f t="shared" si="7"/>
        <v>0</v>
      </c>
      <c r="Y22" s="27">
        <f t="shared" si="7"/>
        <v>0</v>
      </c>
      <c r="Z22" s="27">
        <f t="shared" si="7"/>
        <v>3</v>
      </c>
      <c r="AA22" s="27">
        <f t="shared" si="7"/>
        <v>36856.68</v>
      </c>
      <c r="AB22" s="27">
        <f t="shared" si="7"/>
        <v>30</v>
      </c>
      <c r="AC22" s="27">
        <f t="shared" si="7"/>
        <v>442280.16</v>
      </c>
      <c r="AD22" s="27">
        <f t="shared" si="7"/>
        <v>26</v>
      </c>
      <c r="AE22" s="27">
        <f t="shared" si="7"/>
        <v>383309.47199999995</v>
      </c>
      <c r="AF22" s="27">
        <f t="shared" si="7"/>
        <v>0</v>
      </c>
      <c r="AG22" s="27">
        <f t="shared" si="7"/>
        <v>0</v>
      </c>
      <c r="AH22" s="27">
        <f t="shared" si="7"/>
        <v>7</v>
      </c>
      <c r="AI22" s="27">
        <f t="shared" si="7"/>
        <v>103198.704</v>
      </c>
      <c r="AJ22" s="27">
        <f t="shared" si="7"/>
        <v>0</v>
      </c>
      <c r="AK22" s="27">
        <f t="shared" si="7"/>
        <v>0</v>
      </c>
      <c r="AL22" s="27">
        <f t="shared" si="7"/>
        <v>4</v>
      </c>
      <c r="AM22" s="27">
        <f t="shared" si="7"/>
        <v>58970.687999999995</v>
      </c>
      <c r="AN22" s="27">
        <f t="shared" si="7"/>
        <v>0</v>
      </c>
      <c r="AO22" s="27">
        <f t="shared" si="7"/>
        <v>0</v>
      </c>
      <c r="AP22" s="27">
        <f t="shared" si="7"/>
        <v>0</v>
      </c>
      <c r="AQ22" s="27">
        <f t="shared" si="7"/>
        <v>0</v>
      </c>
      <c r="AR22" s="27">
        <f t="shared" si="7"/>
        <v>0</v>
      </c>
      <c r="AS22" s="27">
        <f t="shared" si="7"/>
        <v>0</v>
      </c>
      <c r="AT22" s="27">
        <f t="shared" si="7"/>
        <v>0</v>
      </c>
      <c r="AU22" s="27">
        <f t="shared" si="7"/>
        <v>0</v>
      </c>
      <c r="AV22" s="27">
        <f t="shared" si="7"/>
        <v>22</v>
      </c>
      <c r="AW22" s="27">
        <f t="shared" si="7"/>
        <v>270282.31999999995</v>
      </c>
      <c r="AX22" s="27">
        <f t="shared" si="7"/>
        <v>0</v>
      </c>
      <c r="AY22" s="27">
        <f t="shared" si="7"/>
        <v>0</v>
      </c>
      <c r="AZ22" s="27">
        <f t="shared" si="7"/>
        <v>0</v>
      </c>
      <c r="BA22" s="27">
        <f t="shared" si="7"/>
        <v>0</v>
      </c>
      <c r="BB22" s="27">
        <f t="shared" si="7"/>
        <v>0</v>
      </c>
      <c r="BC22" s="27">
        <f t="shared" si="7"/>
        <v>0</v>
      </c>
      <c r="BD22" s="27">
        <f t="shared" si="7"/>
        <v>4</v>
      </c>
      <c r="BE22" s="27">
        <f t="shared" si="7"/>
        <v>49142.239999999998</v>
      </c>
      <c r="BF22" s="27">
        <f t="shared" si="7"/>
        <v>17</v>
      </c>
      <c r="BG22" s="27">
        <f t="shared" si="7"/>
        <v>208854.51999999996</v>
      </c>
      <c r="BH22" s="27">
        <f t="shared" si="7"/>
        <v>0</v>
      </c>
      <c r="BI22" s="27">
        <f t="shared" si="7"/>
        <v>0</v>
      </c>
      <c r="BJ22" s="27">
        <f t="shared" si="7"/>
        <v>145</v>
      </c>
      <c r="BK22" s="27">
        <f t="shared" si="7"/>
        <v>1781406.2</v>
      </c>
      <c r="BL22" s="27">
        <f t="shared" si="7"/>
        <v>90</v>
      </c>
      <c r="BM22" s="27">
        <f t="shared" si="7"/>
        <v>1105700.3999999999</v>
      </c>
      <c r="BN22" s="27">
        <f t="shared" si="7"/>
        <v>0</v>
      </c>
      <c r="BO22" s="27">
        <f t="shared" si="7"/>
        <v>0</v>
      </c>
      <c r="BP22" s="27">
        <f t="shared" si="7"/>
        <v>26</v>
      </c>
      <c r="BQ22" s="27">
        <f t="shared" si="7"/>
        <v>319424.56</v>
      </c>
      <c r="BR22" s="27">
        <f t="shared" si="7"/>
        <v>33</v>
      </c>
      <c r="BS22" s="27">
        <f t="shared" si="7"/>
        <v>405423.48</v>
      </c>
      <c r="BT22" s="27">
        <f t="shared" si="7"/>
        <v>13</v>
      </c>
      <c r="BU22" s="27">
        <f t="shared" si="7"/>
        <v>159712.28</v>
      </c>
      <c r="BV22" s="27">
        <f t="shared" si="7"/>
        <v>28</v>
      </c>
      <c r="BW22" s="27">
        <f t="shared" si="7"/>
        <v>412794.81599999999</v>
      </c>
      <c r="BX22" s="27">
        <f t="shared" ref="BX22:EG22" si="8">BX23</f>
        <v>0</v>
      </c>
      <c r="BY22" s="27">
        <f t="shared" si="8"/>
        <v>0</v>
      </c>
      <c r="BZ22" s="27">
        <f t="shared" si="8"/>
        <v>0</v>
      </c>
      <c r="CA22" s="27">
        <f t="shared" si="8"/>
        <v>0</v>
      </c>
      <c r="CB22" s="27">
        <f t="shared" si="8"/>
        <v>9</v>
      </c>
      <c r="CC22" s="27">
        <f t="shared" si="8"/>
        <v>110570.04000000001</v>
      </c>
      <c r="CD22" s="27">
        <f t="shared" si="8"/>
        <v>47</v>
      </c>
      <c r="CE22" s="27">
        <f t="shared" si="8"/>
        <v>692905.58399999992</v>
      </c>
      <c r="CF22" s="27">
        <f t="shared" si="8"/>
        <v>3</v>
      </c>
      <c r="CG22" s="27">
        <f t="shared" si="8"/>
        <v>44228.015999999996</v>
      </c>
      <c r="CH22" s="27">
        <f t="shared" si="8"/>
        <v>0</v>
      </c>
      <c r="CI22" s="27">
        <f t="shared" si="8"/>
        <v>0</v>
      </c>
      <c r="CJ22" s="27">
        <f t="shared" si="8"/>
        <v>17</v>
      </c>
      <c r="CK22" s="27">
        <f t="shared" si="8"/>
        <v>208854.51999999996</v>
      </c>
      <c r="CL22" s="27">
        <f t="shared" si="8"/>
        <v>0</v>
      </c>
      <c r="CM22" s="27">
        <f t="shared" si="8"/>
        <v>0</v>
      </c>
      <c r="CN22" s="27">
        <f t="shared" si="8"/>
        <v>76</v>
      </c>
      <c r="CO22" s="27">
        <f t="shared" si="8"/>
        <v>933702.55999999994</v>
      </c>
      <c r="CP22" s="56">
        <v>25</v>
      </c>
      <c r="CQ22" s="27">
        <f t="shared" si="8"/>
        <v>307139</v>
      </c>
      <c r="CR22" s="27">
        <f t="shared" si="8"/>
        <v>91</v>
      </c>
      <c r="CS22" s="27">
        <f t="shared" si="8"/>
        <v>1117985.96</v>
      </c>
      <c r="CT22" s="27">
        <f t="shared" si="8"/>
        <v>12</v>
      </c>
      <c r="CU22" s="27">
        <f t="shared" si="8"/>
        <v>147426.72</v>
      </c>
      <c r="CV22" s="27">
        <f t="shared" si="8"/>
        <v>60</v>
      </c>
      <c r="CW22" s="27">
        <f t="shared" si="8"/>
        <v>737133.6</v>
      </c>
      <c r="CX22" s="27">
        <f t="shared" si="8"/>
        <v>30</v>
      </c>
      <c r="CY22" s="27">
        <f t="shared" si="8"/>
        <v>368566.8</v>
      </c>
      <c r="CZ22" s="27">
        <f t="shared" si="8"/>
        <v>19</v>
      </c>
      <c r="DA22" s="27">
        <f t="shared" si="8"/>
        <v>280110.76799999998</v>
      </c>
      <c r="DB22" s="27">
        <f t="shared" si="8"/>
        <v>11</v>
      </c>
      <c r="DC22" s="27">
        <f t="shared" si="8"/>
        <v>162169.39199999999</v>
      </c>
      <c r="DD22" s="27">
        <f t="shared" si="8"/>
        <v>10</v>
      </c>
      <c r="DE22" s="27">
        <f t="shared" si="8"/>
        <v>122855.59999999999</v>
      </c>
      <c r="DF22" s="27">
        <f t="shared" si="8"/>
        <v>40</v>
      </c>
      <c r="DG22" s="27">
        <f t="shared" si="8"/>
        <v>589706.88</v>
      </c>
      <c r="DH22" s="27">
        <f t="shared" si="8"/>
        <v>5</v>
      </c>
      <c r="DI22" s="27">
        <f t="shared" si="8"/>
        <v>73713.36</v>
      </c>
      <c r="DJ22" s="27">
        <f t="shared" si="8"/>
        <v>35</v>
      </c>
      <c r="DK22" s="27">
        <f t="shared" si="8"/>
        <v>515993.51999999996</v>
      </c>
      <c r="DL22" s="27">
        <f t="shared" si="8"/>
        <v>53</v>
      </c>
      <c r="DM22" s="27">
        <f t="shared" si="8"/>
        <v>781361.61600000004</v>
      </c>
      <c r="DN22" s="27">
        <f t="shared" si="8"/>
        <v>25</v>
      </c>
      <c r="DO22" s="27">
        <f t="shared" si="8"/>
        <v>307139</v>
      </c>
      <c r="DP22" s="27">
        <f t="shared" si="8"/>
        <v>4</v>
      </c>
      <c r="DQ22" s="27">
        <f t="shared" si="8"/>
        <v>49142.239999999998</v>
      </c>
      <c r="DR22" s="27">
        <f t="shared" si="8"/>
        <v>0</v>
      </c>
      <c r="DS22" s="27">
        <f t="shared" si="8"/>
        <v>0</v>
      </c>
      <c r="DT22" s="27">
        <f t="shared" si="8"/>
        <v>0</v>
      </c>
      <c r="DU22" s="27">
        <f t="shared" si="8"/>
        <v>0</v>
      </c>
      <c r="DV22" s="27">
        <f t="shared" si="8"/>
        <v>4</v>
      </c>
      <c r="DW22" s="27">
        <f t="shared" si="8"/>
        <v>58970.687999999995</v>
      </c>
      <c r="DX22" s="27">
        <f t="shared" si="8"/>
        <v>3</v>
      </c>
      <c r="DY22" s="27">
        <f t="shared" si="8"/>
        <v>58707.425999999999</v>
      </c>
      <c r="DZ22" s="28">
        <f t="shared" si="8"/>
        <v>5</v>
      </c>
      <c r="EA22" s="27">
        <f t="shared" si="8"/>
        <v>112763.89</v>
      </c>
      <c r="EB22" s="27">
        <f t="shared" si="8"/>
        <v>0</v>
      </c>
      <c r="EC22" s="27">
        <f t="shared" si="8"/>
        <v>0</v>
      </c>
      <c r="ED22" s="27">
        <f t="shared" si="8"/>
        <v>0</v>
      </c>
      <c r="EE22" s="27">
        <f t="shared" si="8"/>
        <v>0</v>
      </c>
      <c r="EF22" s="27">
        <f t="shared" si="8"/>
        <v>1049</v>
      </c>
      <c r="EG22" s="27">
        <f t="shared" si="8"/>
        <v>13727358.220000001</v>
      </c>
    </row>
    <row r="23" spans="1:137" s="2" customFormat="1" ht="30" x14ac:dyDescent="0.25">
      <c r="B23" s="13">
        <v>9</v>
      </c>
      <c r="C23" s="29" t="s">
        <v>164</v>
      </c>
      <c r="D23" s="30">
        <f t="shared" si="3"/>
        <v>9860</v>
      </c>
      <c r="E23" s="30">
        <v>10127</v>
      </c>
      <c r="F23" s="30">
        <v>0.89</v>
      </c>
      <c r="G23" s="40">
        <v>1</v>
      </c>
      <c r="H23" s="30">
        <v>1.4</v>
      </c>
      <c r="I23" s="30">
        <v>1.68</v>
      </c>
      <c r="J23" s="30">
        <v>2.23</v>
      </c>
      <c r="K23" s="30">
        <v>2.57</v>
      </c>
      <c r="L23" s="33">
        <v>17</v>
      </c>
      <c r="M23" s="33">
        <f>SUM(L23*$D23*$F23*$G23*$H23*M$10)</f>
        <v>208854.51999999996</v>
      </c>
      <c r="N23" s="33"/>
      <c r="O23" s="33">
        <f>SUM(N23*$D23*$F23*$G23*$H23*O$10)</f>
        <v>0</v>
      </c>
      <c r="P23" s="33"/>
      <c r="Q23" s="33">
        <f>SUM(P23*$D23*$F23*$G23*$H23*Q$10)</f>
        <v>0</v>
      </c>
      <c r="R23" s="33"/>
      <c r="S23" s="33">
        <f>SUM(R23*$D23*$F23*$G23*$H23*S$10)</f>
        <v>0</v>
      </c>
      <c r="T23" s="33"/>
      <c r="U23" s="33">
        <f>SUM(T23*$D23*$F23*$G23*$H23*U$10)</f>
        <v>0</v>
      </c>
      <c r="V23" s="33"/>
      <c r="W23" s="33">
        <f>SUM(V23*$D23*$F23*$G23*$H23*W$10)</f>
        <v>0</v>
      </c>
      <c r="X23" s="33"/>
      <c r="Y23" s="33">
        <f>SUM(X23*$D23*$F23*$G23*$I23*Y$10)</f>
        <v>0</v>
      </c>
      <c r="Z23" s="33">
        <v>3</v>
      </c>
      <c r="AA23" s="33">
        <f>SUM(Z23*$D23*$F23*$G23*$H23*AA$10)</f>
        <v>36856.68</v>
      </c>
      <c r="AB23" s="33">
        <v>30</v>
      </c>
      <c r="AC23" s="33">
        <f>SUM(AB23*$D23*$F23*$G23*$I23*AC$10)</f>
        <v>442280.16</v>
      </c>
      <c r="AD23" s="33">
        <v>26</v>
      </c>
      <c r="AE23" s="33">
        <f>SUM(AD23*$D23*$F23*$G23*$I23*AE$10)</f>
        <v>383309.47199999995</v>
      </c>
      <c r="AF23" s="33"/>
      <c r="AG23" s="33">
        <f>SUM(AF23*$D23*$F23*$G23*$I23*AG$10)</f>
        <v>0</v>
      </c>
      <c r="AH23" s="33">
        <v>7</v>
      </c>
      <c r="AI23" s="33">
        <f>SUM(AH23*$D23*$F23*$G23*$I23*AI$10)</f>
        <v>103198.704</v>
      </c>
      <c r="AJ23" s="33"/>
      <c r="AK23" s="33">
        <f>SUM(AJ23*$D23*$F23*$G23*$I23*AK$10)</f>
        <v>0</v>
      </c>
      <c r="AL23" s="33">
        <v>4</v>
      </c>
      <c r="AM23" s="33">
        <f>SUM(AL23*$D23*$F23*$G23*$I23*AM$10)</f>
        <v>58970.687999999995</v>
      </c>
      <c r="AN23" s="33"/>
      <c r="AO23" s="33">
        <f>SUM(AN23*$D23*$F23*$G23*$H23*AO$10)</f>
        <v>0</v>
      </c>
      <c r="AP23" s="33"/>
      <c r="AQ23" s="33">
        <f>SUM(AP23*$D23*$F23*$G23*$H23*AQ$10)</f>
        <v>0</v>
      </c>
      <c r="AR23" s="33"/>
      <c r="AS23" s="33">
        <f>SUM(AR23*$D23*$F23*$G23*$H23*AS$10)</f>
        <v>0</v>
      </c>
      <c r="AT23" s="33"/>
      <c r="AU23" s="33">
        <f>SUM(AT23*$D23*$F23*$G23*$I23*AU$10)</f>
        <v>0</v>
      </c>
      <c r="AV23" s="33">
        <f>9+13</f>
        <v>22</v>
      </c>
      <c r="AW23" s="33">
        <f>SUM(AV23*$D23*$F23*$G23*$H23*AW$10)</f>
        <v>270282.31999999995</v>
      </c>
      <c r="AX23" s="33"/>
      <c r="AY23" s="33">
        <f>SUM(AX23*$D23*$F23*$G23*$H23*AY$10)</f>
        <v>0</v>
      </c>
      <c r="AZ23" s="33"/>
      <c r="BA23" s="33">
        <f>SUM(AZ23*$D23*$F23*$G23*$H23*BA$10)</f>
        <v>0</v>
      </c>
      <c r="BB23" s="33"/>
      <c r="BC23" s="33">
        <f>SUM(BB23*$D23*$F23*$G23*$H23*BC$10)</f>
        <v>0</v>
      </c>
      <c r="BD23" s="33">
        <v>4</v>
      </c>
      <c r="BE23" s="33">
        <f>SUM(BD23*$D23*$F23*$G23*$H23*BE$10)</f>
        <v>49142.239999999998</v>
      </c>
      <c r="BF23" s="33">
        <v>17</v>
      </c>
      <c r="BG23" s="33">
        <f>SUM(BF23*$D23*$F23*$G23*$H23*BG$10)</f>
        <v>208854.51999999996</v>
      </c>
      <c r="BH23" s="33"/>
      <c r="BI23" s="33">
        <f>SUM(BH23*$D23*$F23*$G23*$H23*BI$10)</f>
        <v>0</v>
      </c>
      <c r="BJ23" s="33">
        <v>145</v>
      </c>
      <c r="BK23" s="33">
        <f>SUM(BJ23*$D23*$F23*$G23*$H23*BK$10)</f>
        <v>1781406.2</v>
      </c>
      <c r="BL23" s="33">
        <v>90</v>
      </c>
      <c r="BM23" s="33">
        <f>SUM(BL23*$D23*$F23*$G23*$H23*BM$10)</f>
        <v>1105700.3999999999</v>
      </c>
      <c r="BN23" s="33"/>
      <c r="BO23" s="33">
        <f>SUM(BN23*$D23*$F23*$G23*$H23*BO$10)</f>
        <v>0</v>
      </c>
      <c r="BP23" s="33">
        <v>26</v>
      </c>
      <c r="BQ23" s="33">
        <f>SUM(BP23*$D23*$F23*$G23*$H23*BQ$10)</f>
        <v>319424.56</v>
      </c>
      <c r="BR23" s="33">
        <v>33</v>
      </c>
      <c r="BS23" s="33">
        <f>SUM(BR23*$D23*$F23*$G23*$H23*BS$10)</f>
        <v>405423.48</v>
      </c>
      <c r="BT23" s="33">
        <v>13</v>
      </c>
      <c r="BU23" s="33">
        <f>SUM(BT23*$D23*$F23*$G23*$H23*BU$10)</f>
        <v>159712.28</v>
      </c>
      <c r="BV23" s="33">
        <v>28</v>
      </c>
      <c r="BW23" s="33">
        <f>SUM(BV23*$D23*$F23*$G23*$I23*BW$10)</f>
        <v>412794.81599999999</v>
      </c>
      <c r="BX23" s="33"/>
      <c r="BY23" s="33">
        <f>SUM(BX23*$D23*$F23*$G23*$H23*BY$10)</f>
        <v>0</v>
      </c>
      <c r="BZ23" s="33"/>
      <c r="CA23" s="33">
        <f>SUM(BZ23*$D23*$F23*$G23*$H23*CA$10)</f>
        <v>0</v>
      </c>
      <c r="CB23" s="33">
        <v>9</v>
      </c>
      <c r="CC23" s="33">
        <f>SUM(CB23*$D23*$F23*$G23*$H23*CC$10)</f>
        <v>110570.04000000001</v>
      </c>
      <c r="CD23" s="33">
        <v>47</v>
      </c>
      <c r="CE23" s="33">
        <f>SUM(CD23*$D23*$F23*$G23*$I23*CE$10)</f>
        <v>692905.58399999992</v>
      </c>
      <c r="CF23" s="33">
        <v>3</v>
      </c>
      <c r="CG23" s="33">
        <f>SUM(CF23*$D23*$F23*$G23*$I23*CG$10)</f>
        <v>44228.015999999996</v>
      </c>
      <c r="CH23" s="33"/>
      <c r="CI23" s="33">
        <f>SUM(CH23*$D23*$F23*$G23*$H23*CI$10)</f>
        <v>0</v>
      </c>
      <c r="CJ23" s="33">
        <v>17</v>
      </c>
      <c r="CK23" s="33">
        <f>SUM(CJ23*$D23*$F23*$G23*$H23*CK$10)</f>
        <v>208854.51999999996</v>
      </c>
      <c r="CL23" s="33"/>
      <c r="CM23" s="33">
        <f>SUM(CL23*$D23*$F23*$G23*$H23*CM$10)</f>
        <v>0</v>
      </c>
      <c r="CN23" s="33">
        <v>76</v>
      </c>
      <c r="CO23" s="33">
        <f>SUM(CN23*$D23*$F23*$G23*$H23*CO$10)</f>
        <v>933702.55999999994</v>
      </c>
      <c r="CP23" s="57">
        <v>25</v>
      </c>
      <c r="CQ23" s="33">
        <f>SUM(CP23*$D23*$F23*$G23*$H23*CQ$10)</f>
        <v>307139</v>
      </c>
      <c r="CR23" s="33">
        <v>91</v>
      </c>
      <c r="CS23" s="33">
        <f>SUM(CR23*$D23*$F23*$G23*$H23*CS$10)</f>
        <v>1117985.96</v>
      </c>
      <c r="CT23" s="33">
        <v>12</v>
      </c>
      <c r="CU23" s="33">
        <f>SUM(CT23*$D23*$F23*$G23*$H23*CU$10)</f>
        <v>147426.72</v>
      </c>
      <c r="CV23" s="33">
        <v>60</v>
      </c>
      <c r="CW23" s="33">
        <f>SUM(CV23*$D23*$F23*$G23*$H23*CW$10)</f>
        <v>737133.6</v>
      </c>
      <c r="CX23" s="33">
        <v>30</v>
      </c>
      <c r="CY23" s="33">
        <f>SUM(CX23*$D23*$F23*$G23*$H23*CY$10)</f>
        <v>368566.8</v>
      </c>
      <c r="CZ23" s="33">
        <v>19</v>
      </c>
      <c r="DA23" s="33">
        <f>SUM(CZ23*$D23*$F23*$G23*$I23*DA$10)</f>
        <v>280110.76799999998</v>
      </c>
      <c r="DB23" s="33">
        <v>11</v>
      </c>
      <c r="DC23" s="33">
        <f>SUM(DB23*$D23*$F23*$G23*$I23*DC$10)</f>
        <v>162169.39199999999</v>
      </c>
      <c r="DD23" s="33">
        <v>10</v>
      </c>
      <c r="DE23" s="33">
        <f>SUM(DD23*$D23*$F23*$G23*$H23*DE$10)</f>
        <v>122855.59999999999</v>
      </c>
      <c r="DF23" s="33">
        <v>40</v>
      </c>
      <c r="DG23" s="33">
        <f>SUM(DF23*$D23*$F23*$G23*$I23*DG$10)</f>
        <v>589706.88</v>
      </c>
      <c r="DH23" s="33">
        <v>5</v>
      </c>
      <c r="DI23" s="33">
        <f>SUM(DH23*$D23*$F23*$G23*$I23*DI$10)</f>
        <v>73713.36</v>
      </c>
      <c r="DJ23" s="33">
        <v>35</v>
      </c>
      <c r="DK23" s="33">
        <f>SUM(DJ23*$D23*$F23*$G23*$I23*DK$10)</f>
        <v>515993.51999999996</v>
      </c>
      <c r="DL23" s="33">
        <v>53</v>
      </c>
      <c r="DM23" s="33">
        <f>SUM(DL23*$D23*$F23*$G23*$I23*DM$10)</f>
        <v>781361.61600000004</v>
      </c>
      <c r="DN23" s="33">
        <v>25</v>
      </c>
      <c r="DO23" s="33">
        <f>SUM(DN23*$D23*$F23*$G23*$H23*DO$10)</f>
        <v>307139</v>
      </c>
      <c r="DP23" s="33">
        <v>4</v>
      </c>
      <c r="DQ23" s="33">
        <f>SUM(DP23*$D23*$F23*$G23*$H23*DQ$10)</f>
        <v>49142.239999999998</v>
      </c>
      <c r="DR23" s="33"/>
      <c r="DS23" s="33">
        <f>SUM(DR23*$D23*$F23*$G23*$I23*DS$10)</f>
        <v>0</v>
      </c>
      <c r="DT23" s="33"/>
      <c r="DU23" s="33">
        <f>SUM(DT23*$D23*$F23*$G23*$I23*DU$10)</f>
        <v>0</v>
      </c>
      <c r="DV23" s="33">
        <v>4</v>
      </c>
      <c r="DW23" s="33">
        <f>SUM(DV23*$D23*$F23*$G23*$I23*DW$10)</f>
        <v>58970.687999999995</v>
      </c>
      <c r="DX23" s="33">
        <v>3</v>
      </c>
      <c r="DY23" s="33">
        <f>SUM(DX23*$D23*$F23*$G23*$J23*DY$10)</f>
        <v>58707.425999999999</v>
      </c>
      <c r="DZ23" s="36">
        <v>5</v>
      </c>
      <c r="EA23" s="33">
        <f>SUM(DZ23*$D23*$F23*$G23*$K23*EA$10)</f>
        <v>112763.89</v>
      </c>
      <c r="EB23" s="33"/>
      <c r="EC23" s="33">
        <f>SUM(EB23*$D23*$F23*$G23*$H23*EC$10)</f>
        <v>0</v>
      </c>
      <c r="ED23" s="33"/>
      <c r="EE23" s="37">
        <f>SUM(ED23*$D23*$F23*$G23*$H23*EE$10)</f>
        <v>0</v>
      </c>
      <c r="EF23" s="38">
        <f>SUM(P23,V23,R23,L23,N23,BR23,CN23,DD23,DP23,BT23,DN23,BF23,AV23,AN23,AP23,AR23,BH23,CL23,T23,DV23,DB23,BV23,DT23,CD23,DF23,DJ23,DH23,AB23,AD23,AF23,AH23,X23,AJ23,AL23,CF23,DX23,DZ23,AT23,DR23,BJ23,AX23,AZ23,CP23,CR23,CT23,CV23,CX23,BL23,BB23,BN23,BD23,BP23,CH23,CB23,CJ23,Z23,BX23,CZ23,DL23,BZ23,EB23,ED23)</f>
        <v>1049</v>
      </c>
      <c r="EG23" s="38">
        <f>SUM(Q23,W23,S23,M23,O23,BS23,CO23,DE23,DQ23,BU23,DO23,BG23,AW23,AO23,AQ23,AS23,BI23,CM23,U23,DW23,DC23,BW23,DU23,CE23,DG23,DK23,DI23,AC23,AE23,AG23,AI23,Y23,AK23,AM23,CG23,DY23,EA23,AU23,DS23,BK23,AY23,BA23,CQ23,CS23,CU23,CW23,CY23,BM23,BC23,BO23,BE23,BQ23,CI23,CC23,CK23,AA23,BY23,DA23,DM23,CA23,EC23,EE23)</f>
        <v>13727358.220000001</v>
      </c>
    </row>
    <row r="24" spans="1:137" s="61" customFormat="1" x14ac:dyDescent="0.25">
      <c r="A24" s="58">
        <v>5</v>
      </c>
      <c r="B24" s="21"/>
      <c r="C24" s="22" t="s">
        <v>165</v>
      </c>
      <c r="D24" s="46">
        <f t="shared" si="3"/>
        <v>9860</v>
      </c>
      <c r="E24" s="30">
        <v>10127</v>
      </c>
      <c r="F24" s="59">
        <v>1.17</v>
      </c>
      <c r="G24" s="60">
        <v>1</v>
      </c>
      <c r="H24" s="54">
        <v>1.4</v>
      </c>
      <c r="I24" s="54">
        <v>1.68</v>
      </c>
      <c r="J24" s="54">
        <v>2.23</v>
      </c>
      <c r="K24" s="54">
        <v>2.57</v>
      </c>
      <c r="L24" s="27">
        <f>L25</f>
        <v>68</v>
      </c>
      <c r="M24" s="27">
        <f t="shared" ref="M24:BX24" si="9">M25</f>
        <v>1098246.24</v>
      </c>
      <c r="N24" s="27">
        <f t="shared" si="9"/>
        <v>0</v>
      </c>
      <c r="O24" s="27">
        <f t="shared" si="9"/>
        <v>0</v>
      </c>
      <c r="P24" s="27">
        <f t="shared" si="9"/>
        <v>0</v>
      </c>
      <c r="Q24" s="27">
        <f t="shared" si="9"/>
        <v>0</v>
      </c>
      <c r="R24" s="27">
        <f t="shared" si="9"/>
        <v>0</v>
      </c>
      <c r="S24" s="27">
        <f t="shared" si="9"/>
        <v>0</v>
      </c>
      <c r="T24" s="27">
        <f t="shared" si="9"/>
        <v>0</v>
      </c>
      <c r="U24" s="27">
        <f t="shared" si="9"/>
        <v>0</v>
      </c>
      <c r="V24" s="27">
        <f t="shared" si="9"/>
        <v>0</v>
      </c>
      <c r="W24" s="27">
        <f t="shared" si="9"/>
        <v>0</v>
      </c>
      <c r="X24" s="27">
        <f t="shared" si="9"/>
        <v>0</v>
      </c>
      <c r="Y24" s="27">
        <f t="shared" si="9"/>
        <v>0</v>
      </c>
      <c r="Z24" s="27">
        <f t="shared" si="9"/>
        <v>0</v>
      </c>
      <c r="AA24" s="27">
        <f t="shared" si="9"/>
        <v>0</v>
      </c>
      <c r="AB24" s="27">
        <f t="shared" si="9"/>
        <v>0</v>
      </c>
      <c r="AC24" s="27">
        <f t="shared" si="9"/>
        <v>0</v>
      </c>
      <c r="AD24" s="27">
        <f t="shared" si="9"/>
        <v>0</v>
      </c>
      <c r="AE24" s="27">
        <f t="shared" si="9"/>
        <v>0</v>
      </c>
      <c r="AF24" s="27">
        <f t="shared" si="9"/>
        <v>0</v>
      </c>
      <c r="AG24" s="27">
        <f t="shared" si="9"/>
        <v>0</v>
      </c>
      <c r="AH24" s="27">
        <f t="shared" si="9"/>
        <v>8</v>
      </c>
      <c r="AI24" s="27">
        <f t="shared" si="9"/>
        <v>155046.52799999999</v>
      </c>
      <c r="AJ24" s="27">
        <f t="shared" si="9"/>
        <v>0</v>
      </c>
      <c r="AK24" s="27">
        <f t="shared" si="9"/>
        <v>0</v>
      </c>
      <c r="AL24" s="27">
        <f t="shared" si="9"/>
        <v>0</v>
      </c>
      <c r="AM24" s="27">
        <f t="shared" si="9"/>
        <v>0</v>
      </c>
      <c r="AN24" s="27">
        <f t="shared" si="9"/>
        <v>0</v>
      </c>
      <c r="AO24" s="27">
        <f t="shared" si="9"/>
        <v>0</v>
      </c>
      <c r="AP24" s="27">
        <f t="shared" si="9"/>
        <v>0</v>
      </c>
      <c r="AQ24" s="27">
        <f t="shared" si="9"/>
        <v>0</v>
      </c>
      <c r="AR24" s="27">
        <f t="shared" si="9"/>
        <v>0</v>
      </c>
      <c r="AS24" s="27">
        <f t="shared" si="9"/>
        <v>0</v>
      </c>
      <c r="AT24" s="27">
        <f t="shared" si="9"/>
        <v>0</v>
      </c>
      <c r="AU24" s="27">
        <f t="shared" si="9"/>
        <v>0</v>
      </c>
      <c r="AV24" s="27">
        <f t="shared" si="9"/>
        <v>1</v>
      </c>
      <c r="AW24" s="27">
        <f t="shared" si="9"/>
        <v>16150.679999999997</v>
      </c>
      <c r="AX24" s="27">
        <f t="shared" si="9"/>
        <v>0</v>
      </c>
      <c r="AY24" s="27">
        <f t="shared" si="9"/>
        <v>0</v>
      </c>
      <c r="AZ24" s="27">
        <f t="shared" si="9"/>
        <v>8</v>
      </c>
      <c r="BA24" s="27">
        <f t="shared" si="9"/>
        <v>129205.43999999997</v>
      </c>
      <c r="BB24" s="27">
        <f t="shared" si="9"/>
        <v>0</v>
      </c>
      <c r="BC24" s="27">
        <f t="shared" si="9"/>
        <v>0</v>
      </c>
      <c r="BD24" s="27">
        <f t="shared" si="9"/>
        <v>0</v>
      </c>
      <c r="BE24" s="27">
        <f t="shared" si="9"/>
        <v>0</v>
      </c>
      <c r="BF24" s="27">
        <f t="shared" si="9"/>
        <v>0</v>
      </c>
      <c r="BG24" s="27">
        <f t="shared" si="9"/>
        <v>0</v>
      </c>
      <c r="BH24" s="27">
        <f t="shared" si="9"/>
        <v>0</v>
      </c>
      <c r="BI24" s="27">
        <f t="shared" si="9"/>
        <v>0</v>
      </c>
      <c r="BJ24" s="27">
        <f t="shared" si="9"/>
        <v>1</v>
      </c>
      <c r="BK24" s="27">
        <f t="shared" si="9"/>
        <v>16150.679999999997</v>
      </c>
      <c r="BL24" s="27">
        <f t="shared" si="9"/>
        <v>0</v>
      </c>
      <c r="BM24" s="27">
        <f t="shared" si="9"/>
        <v>0</v>
      </c>
      <c r="BN24" s="27">
        <f t="shared" si="9"/>
        <v>0</v>
      </c>
      <c r="BO24" s="27">
        <f t="shared" si="9"/>
        <v>0</v>
      </c>
      <c r="BP24" s="27">
        <f t="shared" si="9"/>
        <v>0</v>
      </c>
      <c r="BQ24" s="27">
        <f t="shared" si="9"/>
        <v>0</v>
      </c>
      <c r="BR24" s="27">
        <f t="shared" si="9"/>
        <v>0</v>
      </c>
      <c r="BS24" s="27">
        <f t="shared" si="9"/>
        <v>0</v>
      </c>
      <c r="BT24" s="27">
        <f t="shared" si="9"/>
        <v>0</v>
      </c>
      <c r="BU24" s="27">
        <f t="shared" si="9"/>
        <v>0</v>
      </c>
      <c r="BV24" s="27">
        <f t="shared" si="9"/>
        <v>5</v>
      </c>
      <c r="BW24" s="27">
        <f t="shared" si="9"/>
        <v>96904.08</v>
      </c>
      <c r="BX24" s="27">
        <f t="shared" si="9"/>
        <v>0</v>
      </c>
      <c r="BY24" s="27">
        <f t="shared" ref="BY24:EG24" si="10">BY25</f>
        <v>0</v>
      </c>
      <c r="BZ24" s="27">
        <f t="shared" si="10"/>
        <v>0</v>
      </c>
      <c r="CA24" s="27">
        <f t="shared" si="10"/>
        <v>0</v>
      </c>
      <c r="CB24" s="27">
        <f t="shared" si="10"/>
        <v>0</v>
      </c>
      <c r="CC24" s="27">
        <f t="shared" si="10"/>
        <v>0</v>
      </c>
      <c r="CD24" s="27">
        <f t="shared" si="10"/>
        <v>1</v>
      </c>
      <c r="CE24" s="27">
        <f t="shared" si="10"/>
        <v>19380.815999999999</v>
      </c>
      <c r="CF24" s="27">
        <f t="shared" si="10"/>
        <v>0</v>
      </c>
      <c r="CG24" s="27">
        <f t="shared" si="10"/>
        <v>0</v>
      </c>
      <c r="CH24" s="27">
        <f t="shared" si="10"/>
        <v>0</v>
      </c>
      <c r="CI24" s="27">
        <f t="shared" si="10"/>
        <v>0</v>
      </c>
      <c r="CJ24" s="27">
        <f t="shared" si="10"/>
        <v>0</v>
      </c>
      <c r="CK24" s="27">
        <f t="shared" si="10"/>
        <v>0</v>
      </c>
      <c r="CL24" s="27">
        <f t="shared" si="10"/>
        <v>0</v>
      </c>
      <c r="CM24" s="27">
        <f t="shared" si="10"/>
        <v>0</v>
      </c>
      <c r="CN24" s="27">
        <f t="shared" si="10"/>
        <v>9</v>
      </c>
      <c r="CO24" s="27">
        <f t="shared" si="10"/>
        <v>145356.11999999997</v>
      </c>
      <c r="CP24" s="56">
        <v>0</v>
      </c>
      <c r="CQ24" s="27">
        <f t="shared" si="10"/>
        <v>0</v>
      </c>
      <c r="CR24" s="27">
        <f t="shared" si="10"/>
        <v>1</v>
      </c>
      <c r="CS24" s="27">
        <f t="shared" si="10"/>
        <v>16150.679999999997</v>
      </c>
      <c r="CT24" s="27">
        <f t="shared" si="10"/>
        <v>6</v>
      </c>
      <c r="CU24" s="27">
        <f t="shared" si="10"/>
        <v>96904.079999999987</v>
      </c>
      <c r="CV24" s="27">
        <f t="shared" si="10"/>
        <v>10</v>
      </c>
      <c r="CW24" s="27">
        <f t="shared" si="10"/>
        <v>161506.79999999999</v>
      </c>
      <c r="CX24" s="27">
        <f t="shared" si="10"/>
        <v>0</v>
      </c>
      <c r="CY24" s="27">
        <f t="shared" si="10"/>
        <v>0</v>
      </c>
      <c r="CZ24" s="27">
        <f t="shared" si="10"/>
        <v>0</v>
      </c>
      <c r="DA24" s="27">
        <f t="shared" si="10"/>
        <v>0</v>
      </c>
      <c r="DB24" s="27">
        <f t="shared" si="10"/>
        <v>0</v>
      </c>
      <c r="DC24" s="27">
        <f t="shared" si="10"/>
        <v>0</v>
      </c>
      <c r="DD24" s="27">
        <f t="shared" si="10"/>
        <v>1</v>
      </c>
      <c r="DE24" s="27">
        <f t="shared" si="10"/>
        <v>16150.679999999997</v>
      </c>
      <c r="DF24" s="27">
        <f t="shared" si="10"/>
        <v>2</v>
      </c>
      <c r="DG24" s="27">
        <f t="shared" si="10"/>
        <v>38761.631999999998</v>
      </c>
      <c r="DH24" s="27">
        <f t="shared" si="10"/>
        <v>1</v>
      </c>
      <c r="DI24" s="27">
        <f t="shared" si="10"/>
        <v>19380.815999999999</v>
      </c>
      <c r="DJ24" s="27">
        <f t="shared" si="10"/>
        <v>30</v>
      </c>
      <c r="DK24" s="27">
        <f t="shared" si="10"/>
        <v>581424.48</v>
      </c>
      <c r="DL24" s="27">
        <f t="shared" si="10"/>
        <v>0</v>
      </c>
      <c r="DM24" s="27">
        <f t="shared" si="10"/>
        <v>0</v>
      </c>
      <c r="DN24" s="27">
        <f t="shared" si="10"/>
        <v>0</v>
      </c>
      <c r="DO24" s="27">
        <f t="shared" si="10"/>
        <v>0</v>
      </c>
      <c r="DP24" s="27">
        <f t="shared" si="10"/>
        <v>0</v>
      </c>
      <c r="DQ24" s="27">
        <f t="shared" si="10"/>
        <v>0</v>
      </c>
      <c r="DR24" s="27">
        <f t="shared" si="10"/>
        <v>0</v>
      </c>
      <c r="DS24" s="27">
        <f t="shared" si="10"/>
        <v>0</v>
      </c>
      <c r="DT24" s="27">
        <f t="shared" si="10"/>
        <v>0</v>
      </c>
      <c r="DU24" s="27">
        <f t="shared" si="10"/>
        <v>0</v>
      </c>
      <c r="DV24" s="27">
        <f t="shared" si="10"/>
        <v>0</v>
      </c>
      <c r="DW24" s="27">
        <f t="shared" si="10"/>
        <v>0</v>
      </c>
      <c r="DX24" s="27">
        <f t="shared" si="10"/>
        <v>1</v>
      </c>
      <c r="DY24" s="27">
        <f t="shared" si="10"/>
        <v>25725.725999999999</v>
      </c>
      <c r="DZ24" s="28">
        <f t="shared" si="10"/>
        <v>1</v>
      </c>
      <c r="EA24" s="27">
        <f t="shared" si="10"/>
        <v>29648.033999999996</v>
      </c>
      <c r="EB24" s="27">
        <f t="shared" si="10"/>
        <v>0</v>
      </c>
      <c r="EC24" s="27">
        <f t="shared" si="10"/>
        <v>0</v>
      </c>
      <c r="ED24" s="27">
        <f t="shared" si="10"/>
        <v>0</v>
      </c>
      <c r="EE24" s="27">
        <f t="shared" si="10"/>
        <v>0</v>
      </c>
      <c r="EF24" s="27">
        <f t="shared" si="10"/>
        <v>154</v>
      </c>
      <c r="EG24" s="27">
        <f t="shared" si="10"/>
        <v>2662093.5120000001</v>
      </c>
    </row>
    <row r="25" spans="1:137" s="2" customFormat="1" x14ac:dyDescent="0.25">
      <c r="B25" s="13">
        <v>10</v>
      </c>
      <c r="C25" s="42" t="s">
        <v>166</v>
      </c>
      <c r="D25" s="30">
        <f t="shared" si="3"/>
        <v>9860</v>
      </c>
      <c r="E25" s="30">
        <v>10127</v>
      </c>
      <c r="F25" s="31">
        <v>1.17</v>
      </c>
      <c r="G25" s="40">
        <v>1</v>
      </c>
      <c r="H25" s="30">
        <v>1.4</v>
      </c>
      <c r="I25" s="30">
        <v>1.68</v>
      </c>
      <c r="J25" s="30">
        <v>2.23</v>
      </c>
      <c r="K25" s="30">
        <v>2.57</v>
      </c>
      <c r="L25" s="33">
        <v>68</v>
      </c>
      <c r="M25" s="33">
        <f>SUM(L25*$D25*$F25*$G25*$H25*M$10)</f>
        <v>1098246.24</v>
      </c>
      <c r="N25" s="33"/>
      <c r="O25" s="33">
        <f>SUM(N25*$D25*$F25*$G25*$H25*O$10)</f>
        <v>0</v>
      </c>
      <c r="P25" s="33"/>
      <c r="Q25" s="33">
        <f>SUM(P25*$D25*$F25*$G25*$H25*Q$10)</f>
        <v>0</v>
      </c>
      <c r="R25" s="33">
        <v>0</v>
      </c>
      <c r="S25" s="33">
        <f>SUM(R25*$D25*$F25*$G25*$H25*S$10)</f>
        <v>0</v>
      </c>
      <c r="T25" s="33">
        <v>0</v>
      </c>
      <c r="U25" s="33">
        <f>SUM(T25*$D25*$F25*$G25*$H25*U$10)</f>
        <v>0</v>
      </c>
      <c r="V25" s="33">
        <v>0</v>
      </c>
      <c r="W25" s="33">
        <f>SUM(V25*$D25*$F25*$G25*$H25*W$10)</f>
        <v>0</v>
      </c>
      <c r="X25" s="33">
        <v>0</v>
      </c>
      <c r="Y25" s="33">
        <f>SUM(X25*$D25*$F25*$G25*$I25*Y$10)</f>
        <v>0</v>
      </c>
      <c r="Z25" s="33"/>
      <c r="AA25" s="33">
        <f>SUM(Z25*$D25*$F25*$G25*$H25*AA$10)</f>
        <v>0</v>
      </c>
      <c r="AB25" s="33">
        <v>0</v>
      </c>
      <c r="AC25" s="33">
        <f>SUM(AB25*$D25*$F25*$G25*$I25*AC$10)</f>
        <v>0</v>
      </c>
      <c r="AD25" s="33"/>
      <c r="AE25" s="33">
        <f>SUM(AD25*$D25*$F25*$G25*$I25*AE$10)</f>
        <v>0</v>
      </c>
      <c r="AF25" s="33">
        <v>0</v>
      </c>
      <c r="AG25" s="33">
        <f>SUM(AF25*$D25*$F25*$G25*$I25*AG$10)</f>
        <v>0</v>
      </c>
      <c r="AH25" s="33">
        <v>8</v>
      </c>
      <c r="AI25" s="33">
        <f>SUM(AH25*$D25*$F25*$G25*$I25*AI$10)</f>
        <v>155046.52799999999</v>
      </c>
      <c r="AJ25" s="33"/>
      <c r="AK25" s="33">
        <f>SUM(AJ25*$D25*$F25*$G25*$I25*AK$10)</f>
        <v>0</v>
      </c>
      <c r="AL25" s="33">
        <v>0</v>
      </c>
      <c r="AM25" s="33">
        <f>SUM(AL25*$D25*$F25*$G25*$I25*AM$10)</f>
        <v>0</v>
      </c>
      <c r="AN25" s="33">
        <v>0</v>
      </c>
      <c r="AO25" s="33">
        <f>SUM(AN25*$D25*$F25*$G25*$H25*AO$10)</f>
        <v>0</v>
      </c>
      <c r="AP25" s="33"/>
      <c r="AQ25" s="33">
        <f>SUM(AP25*$D25*$F25*$G25*$H25*AQ$10)</f>
        <v>0</v>
      </c>
      <c r="AR25" s="33"/>
      <c r="AS25" s="33">
        <f>SUM(AR25*$D25*$F25*$G25*$H25*AS$10)</f>
        <v>0</v>
      </c>
      <c r="AT25" s="33"/>
      <c r="AU25" s="33">
        <f>SUM(AT25*$D25*$F25*$G25*$I25*AU$10)</f>
        <v>0</v>
      </c>
      <c r="AV25" s="33">
        <v>1</v>
      </c>
      <c r="AW25" s="33">
        <f>SUM(AV25*$D25*$F25*$G25*$H25*AW$10)</f>
        <v>16150.679999999997</v>
      </c>
      <c r="AX25" s="33"/>
      <c r="AY25" s="33">
        <f>SUM(AX25*$D25*$F25*$G25*$H25*AY$10)</f>
        <v>0</v>
      </c>
      <c r="AZ25" s="33">
        <v>8</v>
      </c>
      <c r="BA25" s="33">
        <f>SUM(AZ25*$D25*$F25*$G25*$H25*BA$10)</f>
        <v>129205.43999999997</v>
      </c>
      <c r="BB25" s="33"/>
      <c r="BC25" s="33">
        <f>SUM(BB25*$D25*$F25*$G25*$H25*BC$10)</f>
        <v>0</v>
      </c>
      <c r="BD25" s="33"/>
      <c r="BE25" s="33">
        <f>SUM(BD25*$D25*$F25*$G25*$H25*BE$10)</f>
        <v>0</v>
      </c>
      <c r="BF25" s="33">
        <v>0</v>
      </c>
      <c r="BG25" s="33">
        <f>SUM(BF25*$D25*$F25*$G25*$H25*BG$10)</f>
        <v>0</v>
      </c>
      <c r="BH25" s="33"/>
      <c r="BI25" s="33">
        <f>SUM(BH25*$D25*$F25*$G25*$H25*BI$10)</f>
        <v>0</v>
      </c>
      <c r="BJ25" s="33">
        <v>1</v>
      </c>
      <c r="BK25" s="33">
        <f>SUM(BJ25*$D25*$F25*$G25*$H25*BK$10)</f>
        <v>16150.679999999997</v>
      </c>
      <c r="BL25" s="33"/>
      <c r="BM25" s="33">
        <f>SUM(BL25*$D25*$F25*$G25*$H25*BM$10)</f>
        <v>0</v>
      </c>
      <c r="BN25" s="33"/>
      <c r="BO25" s="33">
        <f>SUM(BN25*$D25*$F25*$G25*$H25*BO$10)</f>
        <v>0</v>
      </c>
      <c r="BP25" s="33"/>
      <c r="BQ25" s="33">
        <f>SUM(BP25*$D25*$F25*$G25*$H25*BQ$10)</f>
        <v>0</v>
      </c>
      <c r="BR25" s="33">
        <v>0</v>
      </c>
      <c r="BS25" s="33">
        <f>SUM(BR25*$D25*$F25*$G25*$H25*BS$10)</f>
        <v>0</v>
      </c>
      <c r="BT25" s="33">
        <v>0</v>
      </c>
      <c r="BU25" s="33">
        <f>SUM(BT25*$D25*$F25*$G25*$H25*BU$10)</f>
        <v>0</v>
      </c>
      <c r="BV25" s="33">
        <v>5</v>
      </c>
      <c r="BW25" s="33">
        <f>SUM(BV25*$D25*$F25*$G25*$I25*BW$10)</f>
        <v>96904.08</v>
      </c>
      <c r="BX25" s="33"/>
      <c r="BY25" s="33">
        <f>SUM(BX25*$D25*$F25*$G25*$H25*BY$10)</f>
        <v>0</v>
      </c>
      <c r="BZ25" s="33"/>
      <c r="CA25" s="33">
        <f>SUM(BZ25*$D25*$F25*$G25*$H25*CA$10)</f>
        <v>0</v>
      </c>
      <c r="CB25" s="33"/>
      <c r="CC25" s="33">
        <f>SUM(CB25*$D25*$F25*$G25*$H25*CC$10)</f>
        <v>0</v>
      </c>
      <c r="CD25" s="33">
        <v>1</v>
      </c>
      <c r="CE25" s="33">
        <f>SUM(CD25*$D25*$F25*$G25*$I25*CE$10)</f>
        <v>19380.815999999999</v>
      </c>
      <c r="CF25" s="33"/>
      <c r="CG25" s="33">
        <f>SUM(CF25*$D25*$F25*$G25*$I25*CG$10)</f>
        <v>0</v>
      </c>
      <c r="CH25" s="33"/>
      <c r="CI25" s="33">
        <f>SUM(CH25*$D25*$F25*$G25*$H25*CI$10)</f>
        <v>0</v>
      </c>
      <c r="CJ25" s="33"/>
      <c r="CK25" s="33">
        <f>SUM(CJ25*$D25*$F25*$G25*$H25*CK$10)</f>
        <v>0</v>
      </c>
      <c r="CL25" s="33">
        <v>0</v>
      </c>
      <c r="CM25" s="33">
        <f>SUM(CL25*$D25*$F25*$G25*$H25*CM$10)</f>
        <v>0</v>
      </c>
      <c r="CN25" s="33">
        <v>9</v>
      </c>
      <c r="CO25" s="33">
        <f>SUM(CN25*$D25*$F25*$G25*$H25*CO$10)</f>
        <v>145356.11999999997</v>
      </c>
      <c r="CP25" s="57"/>
      <c r="CQ25" s="33">
        <f>SUM(CP25*$D25*$F25*$G25*$H25*CQ$10)</f>
        <v>0</v>
      </c>
      <c r="CR25" s="33">
        <v>1</v>
      </c>
      <c r="CS25" s="33">
        <f>SUM(CR25*$D25*$F25*$G25*$H25*CS$10)</f>
        <v>16150.679999999997</v>
      </c>
      <c r="CT25" s="33">
        <v>6</v>
      </c>
      <c r="CU25" s="33">
        <f>SUM(CT25*$D25*$F25*$G25*$H25*CU$10)</f>
        <v>96904.079999999987</v>
      </c>
      <c r="CV25" s="33">
        <v>10</v>
      </c>
      <c r="CW25" s="33">
        <f>SUM(CV25*$D25*$F25*$G25*$H25*CW$10)</f>
        <v>161506.79999999999</v>
      </c>
      <c r="CX25" s="33"/>
      <c r="CY25" s="33">
        <f>SUM(CX25*$D25*$F25*$G25*$H25*CY$10)</f>
        <v>0</v>
      </c>
      <c r="CZ25" s="33"/>
      <c r="DA25" s="33">
        <f>SUM(CZ25*$D25*$F25*$G25*$I25*DA$10)</f>
        <v>0</v>
      </c>
      <c r="DB25" s="33"/>
      <c r="DC25" s="33">
        <f>SUM(DB25*$D25*$F25*$G25*$I25*DC$10)</f>
        <v>0</v>
      </c>
      <c r="DD25" s="33">
        <v>1</v>
      </c>
      <c r="DE25" s="33">
        <f>SUM(DD25*$D25*$F25*$G25*$H25*DE$10)</f>
        <v>16150.679999999997</v>
      </c>
      <c r="DF25" s="33">
        <v>2</v>
      </c>
      <c r="DG25" s="33">
        <f>SUM(DF25*$D25*$F25*$G25*$I25*DG$10)</f>
        <v>38761.631999999998</v>
      </c>
      <c r="DH25" s="33">
        <v>1</v>
      </c>
      <c r="DI25" s="33">
        <f>SUM(DH25*$D25*$F25*$G25*$I25*DI$10)</f>
        <v>19380.815999999999</v>
      </c>
      <c r="DJ25" s="33">
        <v>30</v>
      </c>
      <c r="DK25" s="33">
        <f>SUM(DJ25*$D25*$F25*$G25*$I25*DK$10)</f>
        <v>581424.48</v>
      </c>
      <c r="DL25" s="33"/>
      <c r="DM25" s="33">
        <f>SUM(DL25*$D25*$F25*$G25*$I25*DM$10)</f>
        <v>0</v>
      </c>
      <c r="DN25" s="33"/>
      <c r="DO25" s="33">
        <f>SUM(DN25*$D25*$F25*$G25*$H25*DO$10)</f>
        <v>0</v>
      </c>
      <c r="DP25" s="33">
        <v>0</v>
      </c>
      <c r="DQ25" s="33">
        <f>SUM(DP25*$D25*$F25*$G25*$H25*DQ$10)</f>
        <v>0</v>
      </c>
      <c r="DR25" s="33"/>
      <c r="DS25" s="33">
        <f>SUM(DR25*$D25*$F25*$G25*$I25*DS$10)</f>
        <v>0</v>
      </c>
      <c r="DT25" s="33"/>
      <c r="DU25" s="33">
        <f>SUM(DT25*$D25*$F25*$G25*$I25*DU$10)</f>
        <v>0</v>
      </c>
      <c r="DV25" s="33"/>
      <c r="DW25" s="33">
        <f>SUM(DV25*$D25*$F25*$G25*$I25*DW$10)</f>
        <v>0</v>
      </c>
      <c r="DX25" s="33">
        <v>1</v>
      </c>
      <c r="DY25" s="33">
        <f>SUM(DX25*$D25*$F25*$G25*$J25*DY$10)</f>
        <v>25725.725999999999</v>
      </c>
      <c r="DZ25" s="36">
        <v>1</v>
      </c>
      <c r="EA25" s="33">
        <f>SUM(DZ25*$D25*$F25*$G25*$K25*EA$10)</f>
        <v>29648.033999999996</v>
      </c>
      <c r="EB25" s="33"/>
      <c r="EC25" s="33">
        <f>SUM(EB25*$D25*$F25*$G25*$H25*EC$10)</f>
        <v>0</v>
      </c>
      <c r="ED25" s="33"/>
      <c r="EE25" s="37">
        <f>SUM(ED25*$D25*$F25*$G25*$H25*EE$10)</f>
        <v>0</v>
      </c>
      <c r="EF25" s="38">
        <f>SUM(P25,V25,R25,L25,N25,BR25,CN25,DD25,DP25,BT25,DN25,BF25,AV25,AN25,AP25,AR25,BH25,CL25,T25,DV25,DB25,BV25,DT25,CD25,DF25,DJ25,DH25,AB25,AD25,AF25,AH25,X25,AJ25,AL25,CF25,DX25,DZ25,AT25,DR25,BJ25,AX25,AZ25,CP25,CR25,CT25,CV25,CX25,BL25,BB25,BN25,BD25,BP25,CH25,CB25,CJ25,Z25,BX25,CZ25,DL25,BZ25,EB25,ED25)</f>
        <v>154</v>
      </c>
      <c r="EG25" s="38">
        <f>SUM(Q25,W25,S25,M25,O25,BS25,CO25,DE25,DQ25,BU25,DO25,BG25,AW25,AO25,AQ25,AS25,BI25,CM25,U25,DW25,DC25,BW25,DU25,CE25,DG25,DK25,DI25,AC25,AE25,AG25,AI25,Y25,AK25,AM25,CG25,DY25,EA25,AU25,DS25,BK25,AY25,BA25,CQ25,CS25,CU25,CW25,CY25,BM25,BC25,BO25,BE25,BQ25,CI25,CC25,CK25,AA25,BY25,DA25,DM25,CA25,EC25,EE25)</f>
        <v>2662093.5120000001</v>
      </c>
    </row>
    <row r="26" spans="1:137" s="61" customFormat="1" x14ac:dyDescent="0.25">
      <c r="A26" s="58">
        <v>6</v>
      </c>
      <c r="B26" s="21"/>
      <c r="C26" s="22" t="s">
        <v>167</v>
      </c>
      <c r="D26" s="46">
        <f t="shared" si="3"/>
        <v>9860</v>
      </c>
      <c r="E26" s="30">
        <v>10127</v>
      </c>
      <c r="F26" s="62">
        <v>1.54</v>
      </c>
      <c r="G26" s="60"/>
      <c r="H26" s="54"/>
      <c r="I26" s="54"/>
      <c r="J26" s="54"/>
      <c r="K26" s="54">
        <v>2.57</v>
      </c>
      <c r="L26" s="27">
        <f>L27</f>
        <v>5</v>
      </c>
      <c r="M26" s="27">
        <f t="shared" ref="M26:BX26" si="11">M27</f>
        <v>106290.79999999999</v>
      </c>
      <c r="N26" s="27">
        <f t="shared" si="11"/>
        <v>0</v>
      </c>
      <c r="O26" s="27">
        <f t="shared" si="11"/>
        <v>0</v>
      </c>
      <c r="P26" s="27">
        <f t="shared" si="11"/>
        <v>27</v>
      </c>
      <c r="Q26" s="27">
        <f t="shared" si="11"/>
        <v>573970.31999999995</v>
      </c>
      <c r="R26" s="27">
        <f t="shared" si="11"/>
        <v>0</v>
      </c>
      <c r="S26" s="27">
        <f t="shared" si="11"/>
        <v>0</v>
      </c>
      <c r="T26" s="27">
        <f t="shared" si="11"/>
        <v>0</v>
      </c>
      <c r="U26" s="27">
        <f t="shared" si="11"/>
        <v>0</v>
      </c>
      <c r="V26" s="27">
        <f t="shared" si="11"/>
        <v>0</v>
      </c>
      <c r="W26" s="27">
        <f t="shared" si="11"/>
        <v>0</v>
      </c>
      <c r="X26" s="27">
        <f t="shared" si="11"/>
        <v>0</v>
      </c>
      <c r="Y26" s="27">
        <f t="shared" si="11"/>
        <v>0</v>
      </c>
      <c r="Z26" s="27">
        <f t="shared" si="11"/>
        <v>0</v>
      </c>
      <c r="AA26" s="27">
        <f t="shared" si="11"/>
        <v>0</v>
      </c>
      <c r="AB26" s="27">
        <f t="shared" si="11"/>
        <v>0</v>
      </c>
      <c r="AC26" s="27">
        <f t="shared" si="11"/>
        <v>0</v>
      </c>
      <c r="AD26" s="27">
        <f t="shared" si="11"/>
        <v>5</v>
      </c>
      <c r="AE26" s="27">
        <f t="shared" si="11"/>
        <v>127548.95999999999</v>
      </c>
      <c r="AF26" s="27">
        <f t="shared" si="11"/>
        <v>0</v>
      </c>
      <c r="AG26" s="27">
        <f t="shared" si="11"/>
        <v>0</v>
      </c>
      <c r="AH26" s="27">
        <f t="shared" si="11"/>
        <v>0</v>
      </c>
      <c r="AI26" s="27">
        <f t="shared" si="11"/>
        <v>0</v>
      </c>
      <c r="AJ26" s="27">
        <f t="shared" si="11"/>
        <v>0</v>
      </c>
      <c r="AK26" s="27">
        <f t="shared" si="11"/>
        <v>0</v>
      </c>
      <c r="AL26" s="27">
        <f t="shared" si="11"/>
        <v>2</v>
      </c>
      <c r="AM26" s="27">
        <f t="shared" si="11"/>
        <v>51019.583999999995</v>
      </c>
      <c r="AN26" s="27">
        <f t="shared" si="11"/>
        <v>0</v>
      </c>
      <c r="AO26" s="27">
        <f t="shared" si="11"/>
        <v>0</v>
      </c>
      <c r="AP26" s="27">
        <f t="shared" si="11"/>
        <v>0</v>
      </c>
      <c r="AQ26" s="27">
        <f t="shared" si="11"/>
        <v>0</v>
      </c>
      <c r="AR26" s="27">
        <f t="shared" si="11"/>
        <v>0</v>
      </c>
      <c r="AS26" s="27">
        <f t="shared" si="11"/>
        <v>0</v>
      </c>
      <c r="AT26" s="27">
        <f t="shared" si="11"/>
        <v>0</v>
      </c>
      <c r="AU26" s="27">
        <f t="shared" si="11"/>
        <v>0</v>
      </c>
      <c r="AV26" s="27">
        <f t="shared" si="11"/>
        <v>15</v>
      </c>
      <c r="AW26" s="27">
        <f t="shared" si="11"/>
        <v>318872.39999999997</v>
      </c>
      <c r="AX26" s="27">
        <f t="shared" si="11"/>
        <v>5</v>
      </c>
      <c r="AY26" s="27">
        <f t="shared" si="11"/>
        <v>106290.79999999999</v>
      </c>
      <c r="AZ26" s="27">
        <f t="shared" si="11"/>
        <v>3</v>
      </c>
      <c r="BA26" s="27">
        <f t="shared" si="11"/>
        <v>63774.48</v>
      </c>
      <c r="BB26" s="27">
        <f t="shared" si="11"/>
        <v>2</v>
      </c>
      <c r="BC26" s="27">
        <f t="shared" si="11"/>
        <v>42516.32</v>
      </c>
      <c r="BD26" s="27">
        <f t="shared" si="11"/>
        <v>0</v>
      </c>
      <c r="BE26" s="27">
        <f t="shared" si="11"/>
        <v>0</v>
      </c>
      <c r="BF26" s="27">
        <f t="shared" si="11"/>
        <v>108</v>
      </c>
      <c r="BG26" s="27">
        <f t="shared" si="11"/>
        <v>2295881.2799999998</v>
      </c>
      <c r="BH26" s="27">
        <f t="shared" si="11"/>
        <v>0</v>
      </c>
      <c r="BI26" s="27">
        <f t="shared" si="11"/>
        <v>0</v>
      </c>
      <c r="BJ26" s="27">
        <f t="shared" si="11"/>
        <v>41</v>
      </c>
      <c r="BK26" s="27">
        <f t="shared" si="11"/>
        <v>871584.55999999994</v>
      </c>
      <c r="BL26" s="27">
        <f t="shared" si="11"/>
        <v>0</v>
      </c>
      <c r="BM26" s="27">
        <f t="shared" si="11"/>
        <v>0</v>
      </c>
      <c r="BN26" s="27">
        <f t="shared" si="11"/>
        <v>0</v>
      </c>
      <c r="BO26" s="27">
        <f t="shared" si="11"/>
        <v>0</v>
      </c>
      <c r="BP26" s="27">
        <f t="shared" si="11"/>
        <v>0</v>
      </c>
      <c r="BQ26" s="27">
        <f t="shared" si="11"/>
        <v>0</v>
      </c>
      <c r="BR26" s="27">
        <f t="shared" si="11"/>
        <v>9</v>
      </c>
      <c r="BS26" s="27">
        <f t="shared" si="11"/>
        <v>191323.44</v>
      </c>
      <c r="BT26" s="27">
        <f t="shared" si="11"/>
        <v>0</v>
      </c>
      <c r="BU26" s="27">
        <f t="shared" si="11"/>
        <v>0</v>
      </c>
      <c r="BV26" s="27">
        <f t="shared" si="11"/>
        <v>19</v>
      </c>
      <c r="BW26" s="27">
        <f t="shared" si="11"/>
        <v>484686.04800000007</v>
      </c>
      <c r="BX26" s="27">
        <f t="shared" si="11"/>
        <v>700</v>
      </c>
      <c r="BY26" s="27">
        <f t="shared" ref="BY26:EG26" si="12">BY27</f>
        <v>14880711.999999998</v>
      </c>
      <c r="BZ26" s="27">
        <f t="shared" si="12"/>
        <v>0</v>
      </c>
      <c r="CA26" s="27">
        <f t="shared" si="12"/>
        <v>0</v>
      </c>
      <c r="CB26" s="27">
        <f t="shared" si="12"/>
        <v>3</v>
      </c>
      <c r="CC26" s="27">
        <f t="shared" si="12"/>
        <v>63774.48</v>
      </c>
      <c r="CD26" s="27">
        <f t="shared" si="12"/>
        <v>4</v>
      </c>
      <c r="CE26" s="27">
        <f t="shared" si="12"/>
        <v>102039.16799999999</v>
      </c>
      <c r="CF26" s="27">
        <f t="shared" si="12"/>
        <v>4</v>
      </c>
      <c r="CG26" s="27">
        <f t="shared" si="12"/>
        <v>102039.16799999999</v>
      </c>
      <c r="CH26" s="27">
        <f t="shared" si="12"/>
        <v>0</v>
      </c>
      <c r="CI26" s="27">
        <f t="shared" si="12"/>
        <v>0</v>
      </c>
      <c r="CJ26" s="27">
        <f t="shared" si="12"/>
        <v>0</v>
      </c>
      <c r="CK26" s="27">
        <f t="shared" si="12"/>
        <v>0</v>
      </c>
      <c r="CL26" s="27">
        <f t="shared" si="12"/>
        <v>0</v>
      </c>
      <c r="CM26" s="27">
        <f t="shared" si="12"/>
        <v>0</v>
      </c>
      <c r="CN26" s="27">
        <f t="shared" si="12"/>
        <v>34</v>
      </c>
      <c r="CO26" s="27">
        <f t="shared" si="12"/>
        <v>722777.44000000006</v>
      </c>
      <c r="CP26" s="56">
        <v>7</v>
      </c>
      <c r="CQ26" s="27">
        <f t="shared" si="12"/>
        <v>148807.12</v>
      </c>
      <c r="CR26" s="27">
        <f t="shared" si="12"/>
        <v>0</v>
      </c>
      <c r="CS26" s="27">
        <f t="shared" si="12"/>
        <v>0</v>
      </c>
      <c r="CT26" s="27">
        <f t="shared" si="12"/>
        <v>0</v>
      </c>
      <c r="CU26" s="27">
        <f t="shared" si="12"/>
        <v>0</v>
      </c>
      <c r="CV26" s="27">
        <f t="shared" si="12"/>
        <v>10</v>
      </c>
      <c r="CW26" s="27">
        <f t="shared" si="12"/>
        <v>212581.59999999998</v>
      </c>
      <c r="CX26" s="27">
        <f t="shared" si="12"/>
        <v>0</v>
      </c>
      <c r="CY26" s="27">
        <f t="shared" si="12"/>
        <v>0</v>
      </c>
      <c r="CZ26" s="27">
        <f t="shared" si="12"/>
        <v>0</v>
      </c>
      <c r="DA26" s="27">
        <f t="shared" si="12"/>
        <v>0</v>
      </c>
      <c r="DB26" s="27">
        <f t="shared" si="12"/>
        <v>8</v>
      </c>
      <c r="DC26" s="27">
        <f t="shared" si="12"/>
        <v>204078.33599999998</v>
      </c>
      <c r="DD26" s="27">
        <f t="shared" si="12"/>
        <v>0</v>
      </c>
      <c r="DE26" s="27">
        <f t="shared" si="12"/>
        <v>0</v>
      </c>
      <c r="DF26" s="27">
        <f t="shared" si="12"/>
        <v>4</v>
      </c>
      <c r="DG26" s="27">
        <f t="shared" si="12"/>
        <v>102039.16799999999</v>
      </c>
      <c r="DH26" s="27">
        <f t="shared" si="12"/>
        <v>15</v>
      </c>
      <c r="DI26" s="27">
        <f t="shared" si="12"/>
        <v>382646.88</v>
      </c>
      <c r="DJ26" s="27">
        <f t="shared" si="12"/>
        <v>15</v>
      </c>
      <c r="DK26" s="27">
        <f t="shared" si="12"/>
        <v>382646.88</v>
      </c>
      <c r="DL26" s="27">
        <f t="shared" si="12"/>
        <v>5</v>
      </c>
      <c r="DM26" s="27">
        <f t="shared" si="12"/>
        <v>127548.95999999999</v>
      </c>
      <c r="DN26" s="27">
        <f t="shared" si="12"/>
        <v>28</v>
      </c>
      <c r="DO26" s="27">
        <f t="shared" si="12"/>
        <v>595228.48</v>
      </c>
      <c r="DP26" s="27">
        <f t="shared" si="12"/>
        <v>2</v>
      </c>
      <c r="DQ26" s="27">
        <f t="shared" si="12"/>
        <v>42516.32</v>
      </c>
      <c r="DR26" s="27">
        <f t="shared" si="12"/>
        <v>0</v>
      </c>
      <c r="DS26" s="27">
        <f t="shared" si="12"/>
        <v>0</v>
      </c>
      <c r="DT26" s="27">
        <f t="shared" si="12"/>
        <v>0</v>
      </c>
      <c r="DU26" s="27">
        <f t="shared" si="12"/>
        <v>0</v>
      </c>
      <c r="DV26" s="27">
        <f t="shared" si="12"/>
        <v>0</v>
      </c>
      <c r="DW26" s="27">
        <f t="shared" si="12"/>
        <v>0</v>
      </c>
      <c r="DX26" s="27">
        <f t="shared" si="12"/>
        <v>0</v>
      </c>
      <c r="DY26" s="27">
        <f t="shared" si="12"/>
        <v>0</v>
      </c>
      <c r="DZ26" s="28">
        <f t="shared" si="12"/>
        <v>1</v>
      </c>
      <c r="EA26" s="27">
        <f t="shared" si="12"/>
        <v>39023.907999999996</v>
      </c>
      <c r="EB26" s="27">
        <f t="shared" si="12"/>
        <v>0</v>
      </c>
      <c r="EC26" s="27">
        <f t="shared" si="12"/>
        <v>0</v>
      </c>
      <c r="ED26" s="27">
        <f t="shared" si="12"/>
        <v>0</v>
      </c>
      <c r="EE26" s="27">
        <f t="shared" si="12"/>
        <v>0</v>
      </c>
      <c r="EF26" s="27">
        <f t="shared" si="12"/>
        <v>1081</v>
      </c>
      <c r="EG26" s="27">
        <f t="shared" si="12"/>
        <v>23342218.899999999</v>
      </c>
    </row>
    <row r="27" spans="1:137" s="2" customFormat="1" x14ac:dyDescent="0.25">
      <c r="B27" s="13">
        <v>11</v>
      </c>
      <c r="C27" s="42" t="s">
        <v>168</v>
      </c>
      <c r="D27" s="30">
        <f t="shared" si="3"/>
        <v>9860</v>
      </c>
      <c r="E27" s="30">
        <v>10127</v>
      </c>
      <c r="F27" s="31">
        <v>1.54</v>
      </c>
      <c r="G27" s="40">
        <v>1</v>
      </c>
      <c r="H27" s="30">
        <v>1.4</v>
      </c>
      <c r="I27" s="30">
        <v>1.68</v>
      </c>
      <c r="J27" s="30">
        <v>2.23</v>
      </c>
      <c r="K27" s="30">
        <v>2.57</v>
      </c>
      <c r="L27" s="33">
        <v>5</v>
      </c>
      <c r="M27" s="33">
        <f>SUM(L27*$D27*$F27*$G27*$H27*M$10)</f>
        <v>106290.79999999999</v>
      </c>
      <c r="N27" s="33"/>
      <c r="O27" s="33">
        <f>SUM(N27*$D27*$F27*$G27*$H27*O$10)</f>
        <v>0</v>
      </c>
      <c r="P27" s="33">
        <v>27</v>
      </c>
      <c r="Q27" s="33">
        <f>SUM(P27*$D27*$F27*$G27*$H27*Q$10)</f>
        <v>573970.31999999995</v>
      </c>
      <c r="R27" s="33"/>
      <c r="S27" s="33">
        <f>SUM(R27*$D27*$F27*$G27*$H27*S$10)</f>
        <v>0</v>
      </c>
      <c r="T27" s="33"/>
      <c r="U27" s="33">
        <f>SUM(T27*$D27*$F27*$G27*$H27*U$10)</f>
        <v>0</v>
      </c>
      <c r="V27" s="33"/>
      <c r="W27" s="33">
        <f>SUM(V27*$D27*$F27*$G27*$H27*W$10)</f>
        <v>0</v>
      </c>
      <c r="X27" s="33"/>
      <c r="Y27" s="33">
        <f>SUM(X27*$D27*$F27*$G27*$I27*Y$10)</f>
        <v>0</v>
      </c>
      <c r="Z27" s="33"/>
      <c r="AA27" s="33">
        <f>SUM(Z27*$D27*$F27*$G27*$H27*AA$10)</f>
        <v>0</v>
      </c>
      <c r="AB27" s="33"/>
      <c r="AC27" s="33">
        <f>SUM(AB27*$D27*$F27*$G27*$I27*AC$10)</f>
        <v>0</v>
      </c>
      <c r="AD27" s="33">
        <v>5</v>
      </c>
      <c r="AE27" s="33">
        <f>SUM(AD27*$D27*$F27*$G27*$I27*AE$10)</f>
        <v>127548.95999999999</v>
      </c>
      <c r="AF27" s="33"/>
      <c r="AG27" s="33">
        <f>SUM(AF27*$D27*$F27*$G27*$I27*AG$10)</f>
        <v>0</v>
      </c>
      <c r="AH27" s="33"/>
      <c r="AI27" s="33">
        <f>SUM(AH27*$D27*$F27*$G27*$I27*AI$10)</f>
        <v>0</v>
      </c>
      <c r="AJ27" s="33"/>
      <c r="AK27" s="33">
        <f>SUM(AJ27*$D27*$F27*$G27*$I27*AK$10)</f>
        <v>0</v>
      </c>
      <c r="AL27" s="33">
        <v>2</v>
      </c>
      <c r="AM27" s="33">
        <f>SUM(AL27*$D27*$F27*$G27*$I27*AM$10)</f>
        <v>51019.583999999995</v>
      </c>
      <c r="AN27" s="33"/>
      <c r="AO27" s="33">
        <f>SUM(AN27*$D27*$F27*$G27*$H27*AO$10)</f>
        <v>0</v>
      </c>
      <c r="AP27" s="33"/>
      <c r="AQ27" s="33">
        <f>SUM(AP27*$D27*$F27*$G27*$H27*AQ$10)</f>
        <v>0</v>
      </c>
      <c r="AR27" s="33"/>
      <c r="AS27" s="33">
        <f>SUM(AR27*$D27*$F27*$G27*$H27*AS$10)</f>
        <v>0</v>
      </c>
      <c r="AT27" s="33"/>
      <c r="AU27" s="33">
        <f>SUM(AT27*$D27*$F27*$G27*$I27*AU$10)</f>
        <v>0</v>
      </c>
      <c r="AV27" s="33">
        <f>4+11</f>
        <v>15</v>
      </c>
      <c r="AW27" s="33">
        <f>SUM(AV27*$D27*$F27*$G27*$H27*AW$10)</f>
        <v>318872.39999999997</v>
      </c>
      <c r="AX27" s="34">
        <v>5</v>
      </c>
      <c r="AY27" s="33">
        <f>SUM(AX27*$D27*$F27*$G27*$H27*AY$10)</f>
        <v>106290.79999999999</v>
      </c>
      <c r="AZ27" s="34">
        <v>3</v>
      </c>
      <c r="BA27" s="33">
        <f>SUM(AZ27*$D27*$F27*$G27*$H27*BA$10)</f>
        <v>63774.48</v>
      </c>
      <c r="BB27" s="34">
        <v>2</v>
      </c>
      <c r="BC27" s="33">
        <f>SUM(BB27*$D27*$F27*$G27*$H27*BC$10)</f>
        <v>42516.32</v>
      </c>
      <c r="BD27" s="34"/>
      <c r="BE27" s="33">
        <f>SUM(BD27*$D27*$F27*$G27*$H27*BE$10)</f>
        <v>0</v>
      </c>
      <c r="BF27" s="34">
        <v>108</v>
      </c>
      <c r="BG27" s="33">
        <f>SUM(BF27*$D27*$F27*$G27*$H27*BG$10)</f>
        <v>2295881.2799999998</v>
      </c>
      <c r="BH27" s="34"/>
      <c r="BI27" s="33">
        <f>SUM(BH27*$D27*$F27*$G27*$H27*BI$10)</f>
        <v>0</v>
      </c>
      <c r="BJ27" s="34">
        <v>41</v>
      </c>
      <c r="BK27" s="33">
        <f>SUM(BJ27*$D27*$F27*$G27*$H27*BK$10)</f>
        <v>871584.55999999994</v>
      </c>
      <c r="BL27" s="34"/>
      <c r="BM27" s="33">
        <f>SUM(BL27*$D27*$F27*$G27*$H27*BM$10)</f>
        <v>0</v>
      </c>
      <c r="BN27" s="34"/>
      <c r="BO27" s="33">
        <f>SUM(BN27*$D27*$F27*$G27*$H27*BO$10)</f>
        <v>0</v>
      </c>
      <c r="BP27" s="34"/>
      <c r="BQ27" s="33">
        <f>SUM(BP27*$D27*$F27*$G27*$H27*BQ$10)</f>
        <v>0</v>
      </c>
      <c r="BR27" s="34">
        <v>9</v>
      </c>
      <c r="BS27" s="33">
        <f>SUM(BR27*$D27*$F27*$G27*$H27*BS$10)</f>
        <v>191323.44</v>
      </c>
      <c r="BT27" s="34"/>
      <c r="BU27" s="33">
        <f>SUM(BT27*$D27*$F27*$G27*$H27*BU$10)</f>
        <v>0</v>
      </c>
      <c r="BV27" s="34">
        <v>19</v>
      </c>
      <c r="BW27" s="33">
        <f>SUM(BV27*$D27*$F27*$G27*$I27*BW$10)</f>
        <v>484686.04800000007</v>
      </c>
      <c r="BX27" s="34">
        <v>700</v>
      </c>
      <c r="BY27" s="33">
        <f>SUM(BX27*$D27*$F27*$G27*$H27*BY$10)</f>
        <v>14880711.999999998</v>
      </c>
      <c r="BZ27" s="34"/>
      <c r="CA27" s="33">
        <f>SUM(BZ27*$D27*$F27*$G27*$H27*CA$10)</f>
        <v>0</v>
      </c>
      <c r="CB27" s="34">
        <v>3</v>
      </c>
      <c r="CC27" s="33">
        <f>SUM(CB27*$D27*$F27*$G27*$H27*CC$10)</f>
        <v>63774.48</v>
      </c>
      <c r="CD27" s="34">
        <v>4</v>
      </c>
      <c r="CE27" s="33">
        <f>SUM(CD27*$D27*$F27*$G27*$I27*CE$10)</f>
        <v>102039.16799999999</v>
      </c>
      <c r="CF27" s="34">
        <v>4</v>
      </c>
      <c r="CG27" s="33">
        <f>SUM(CF27*$D27*$F27*$G27*$I27*CG$10)</f>
        <v>102039.16799999999</v>
      </c>
      <c r="CH27" s="34"/>
      <c r="CI27" s="33">
        <f>SUM(CH27*$D27*$F27*$G27*$H27*CI$10)</f>
        <v>0</v>
      </c>
      <c r="CJ27" s="34"/>
      <c r="CK27" s="33">
        <f>SUM(CJ27*$D27*$F27*$G27*$H27*CK$10)</f>
        <v>0</v>
      </c>
      <c r="CL27" s="34"/>
      <c r="CM27" s="33">
        <f>SUM(CL27*$D27*$F27*$G27*$H27*CM$10)</f>
        <v>0</v>
      </c>
      <c r="CN27" s="34">
        <v>34</v>
      </c>
      <c r="CO27" s="33">
        <f>SUM(CN27*$D27*$F27*$G27*$H27*CO$10)</f>
        <v>722777.44000000006</v>
      </c>
      <c r="CP27" s="63">
        <v>7</v>
      </c>
      <c r="CQ27" s="33">
        <f>SUM(CP27*$D27*$F27*$G27*$H27*CQ$10)</f>
        <v>148807.12</v>
      </c>
      <c r="CR27" s="34"/>
      <c r="CS27" s="33">
        <f>SUM(CR27*$D27*$F27*$G27*$H27*CS$10)</f>
        <v>0</v>
      </c>
      <c r="CT27" s="34"/>
      <c r="CU27" s="33">
        <f>SUM(CT27*$D27*$F27*$G27*$H27*CU$10)</f>
        <v>0</v>
      </c>
      <c r="CV27" s="34">
        <v>10</v>
      </c>
      <c r="CW27" s="33">
        <f>SUM(CV27*$D27*$F27*$G27*$H27*CW$10)</f>
        <v>212581.59999999998</v>
      </c>
      <c r="CX27" s="34"/>
      <c r="CY27" s="33">
        <f>SUM(CX27*$D27*$F27*$G27*$H27*CY$10)</f>
        <v>0</v>
      </c>
      <c r="CZ27" s="34"/>
      <c r="DA27" s="33">
        <f>SUM(CZ27*$D27*$F27*$G27*$I27*DA$10)</f>
        <v>0</v>
      </c>
      <c r="DB27" s="34">
        <v>8</v>
      </c>
      <c r="DC27" s="33">
        <f>SUM(DB27*$D27*$F27*$G27*$I27*DC$10)</f>
        <v>204078.33599999998</v>
      </c>
      <c r="DD27" s="34"/>
      <c r="DE27" s="33">
        <f>SUM(DD27*$D27*$F27*$G27*$H27*DE$10)</f>
        <v>0</v>
      </c>
      <c r="DF27" s="34">
        <v>4</v>
      </c>
      <c r="DG27" s="33">
        <f>SUM(DF27*$D27*$F27*$G27*$I27*DG$10)</f>
        <v>102039.16799999999</v>
      </c>
      <c r="DH27" s="34">
        <v>15</v>
      </c>
      <c r="DI27" s="33">
        <f>SUM(DH27*$D27*$F27*$G27*$I27*DI$10)</f>
        <v>382646.88</v>
      </c>
      <c r="DJ27" s="34">
        <v>15</v>
      </c>
      <c r="DK27" s="33">
        <f>SUM(DJ27*$D27*$F27*$G27*$I27*DK$10)</f>
        <v>382646.88</v>
      </c>
      <c r="DL27" s="34">
        <v>5</v>
      </c>
      <c r="DM27" s="33">
        <f>SUM(DL27*$D27*$F27*$G27*$I27*DM$10)</f>
        <v>127548.95999999999</v>
      </c>
      <c r="DN27" s="34">
        <v>28</v>
      </c>
      <c r="DO27" s="33">
        <f>SUM(DN27*$D27*$F27*$G27*$H27*DO$10)</f>
        <v>595228.48</v>
      </c>
      <c r="DP27" s="34">
        <v>2</v>
      </c>
      <c r="DQ27" s="33">
        <f>SUM(DP27*$D27*$F27*$G27*$H27*DQ$10)</f>
        <v>42516.32</v>
      </c>
      <c r="DR27" s="34"/>
      <c r="DS27" s="33">
        <f>SUM(DR27*$D27*$F27*$G27*$I27*DS$10)</f>
        <v>0</v>
      </c>
      <c r="DT27" s="34"/>
      <c r="DU27" s="33">
        <f>SUM(DT27*$D27*$F27*$G27*$I27*DU$10)</f>
        <v>0</v>
      </c>
      <c r="DV27" s="34"/>
      <c r="DW27" s="33">
        <f>SUM(DV27*$D27*$F27*$G27*$I27*DW$10)</f>
        <v>0</v>
      </c>
      <c r="DX27" s="34"/>
      <c r="DY27" s="33">
        <f>SUM(DX27*$D27*$F27*$G27*$J27*DY$10)</f>
        <v>0</v>
      </c>
      <c r="DZ27" s="52">
        <v>1</v>
      </c>
      <c r="EA27" s="33">
        <f>SUM(DZ27*$D27*$F27*$G27*$K27*EA$10)</f>
        <v>39023.907999999996</v>
      </c>
      <c r="EB27" s="33"/>
      <c r="EC27" s="33">
        <f>SUM(EB27*$D27*$F27*$G27*$H27*EC$10)</f>
        <v>0</v>
      </c>
      <c r="ED27" s="33"/>
      <c r="EE27" s="37">
        <f>SUM(ED27*$D27*$F27*$G27*$H27*EE$10)</f>
        <v>0</v>
      </c>
      <c r="EF27" s="38">
        <f>SUM(P27,V27,R27,L27,N27,BR27,CN27,DD27,DP27,BT27,DN27,BF27,AV27,AN27,AP27,AR27,BH27,CL27,T27,DV27,DB27,BV27,DT27,CD27,DF27,DJ27,DH27,AB27,AD27,AF27,AH27,X27,AJ27,AL27,CF27,DX27,DZ27,AT27,DR27,BJ27,AX27,AZ27,CP27,CR27,CT27,CV27,CX27,BL27,BB27,BN27,BD27,BP27,CH27,CB27,CJ27,Z27,BX27,CZ27,DL27,BZ27,EB27,ED27)</f>
        <v>1081</v>
      </c>
      <c r="EG27" s="38">
        <f>SUM(Q27,W27,S27,M27,O27,BS27,CO27,DE27,DQ27,BU27,DO27,BG27,AW27,AO27,AQ27,AS27,BI27,CM27,U27,DW27,DC27,BW27,DU27,CE27,DG27,DK27,DI27,AC27,AE27,AG27,AI27,Y27,AK27,AM27,CG27,DY27,EA27,AU27,DS27,BK27,AY27,BA27,CQ27,CS27,CU27,CW27,CY27,BM27,BC27,BO27,BE27,BQ27,CI27,CC27,CK27,AA27,BY27,DA27,DM27,CA27,EC27,EE27)</f>
        <v>23342218.899999999</v>
      </c>
    </row>
    <row r="28" spans="1:137" s="61" customFormat="1" x14ac:dyDescent="0.25">
      <c r="A28" s="58">
        <v>7</v>
      </c>
      <c r="B28" s="21"/>
      <c r="C28" s="22" t="s">
        <v>169</v>
      </c>
      <c r="D28" s="46">
        <f t="shared" si="3"/>
        <v>9860</v>
      </c>
      <c r="E28" s="30">
        <v>10127</v>
      </c>
      <c r="F28" s="62">
        <v>0.98</v>
      </c>
      <c r="G28" s="60"/>
      <c r="H28" s="54"/>
      <c r="I28" s="54"/>
      <c r="J28" s="54"/>
      <c r="K28" s="54">
        <v>2.57</v>
      </c>
      <c r="L28" s="27">
        <f>L29</f>
        <v>0</v>
      </c>
      <c r="M28" s="27">
        <f t="shared" ref="M28:BX28" si="13">M29</f>
        <v>0</v>
      </c>
      <c r="N28" s="27">
        <f t="shared" si="13"/>
        <v>0</v>
      </c>
      <c r="O28" s="27">
        <f t="shared" si="13"/>
        <v>0</v>
      </c>
      <c r="P28" s="27">
        <f t="shared" si="13"/>
        <v>0</v>
      </c>
      <c r="Q28" s="27">
        <f t="shared" si="13"/>
        <v>0</v>
      </c>
      <c r="R28" s="27">
        <f t="shared" si="13"/>
        <v>0</v>
      </c>
      <c r="S28" s="27">
        <f t="shared" si="13"/>
        <v>0</v>
      </c>
      <c r="T28" s="27">
        <f t="shared" si="13"/>
        <v>0</v>
      </c>
      <c r="U28" s="27">
        <f t="shared" si="13"/>
        <v>0</v>
      </c>
      <c r="V28" s="27">
        <f t="shared" si="13"/>
        <v>0</v>
      </c>
      <c r="W28" s="27">
        <f t="shared" si="13"/>
        <v>0</v>
      </c>
      <c r="X28" s="27">
        <f t="shared" si="13"/>
        <v>5</v>
      </c>
      <c r="Y28" s="27">
        <f t="shared" si="13"/>
        <v>81167.520000000004</v>
      </c>
      <c r="Z28" s="27">
        <f t="shared" si="13"/>
        <v>0</v>
      </c>
      <c r="AA28" s="27">
        <f t="shared" si="13"/>
        <v>0</v>
      </c>
      <c r="AB28" s="27">
        <f t="shared" si="13"/>
        <v>0</v>
      </c>
      <c r="AC28" s="27">
        <f t="shared" si="13"/>
        <v>0</v>
      </c>
      <c r="AD28" s="27">
        <f t="shared" si="13"/>
        <v>0</v>
      </c>
      <c r="AE28" s="27">
        <f t="shared" si="13"/>
        <v>0</v>
      </c>
      <c r="AF28" s="27">
        <f t="shared" si="13"/>
        <v>0</v>
      </c>
      <c r="AG28" s="27">
        <f t="shared" si="13"/>
        <v>0</v>
      </c>
      <c r="AH28" s="27">
        <f t="shared" si="13"/>
        <v>0</v>
      </c>
      <c r="AI28" s="27">
        <f t="shared" si="13"/>
        <v>0</v>
      </c>
      <c r="AJ28" s="27">
        <f t="shared" si="13"/>
        <v>0</v>
      </c>
      <c r="AK28" s="27">
        <f t="shared" si="13"/>
        <v>0</v>
      </c>
      <c r="AL28" s="27">
        <f t="shared" si="13"/>
        <v>0</v>
      </c>
      <c r="AM28" s="27">
        <f t="shared" si="13"/>
        <v>0</v>
      </c>
      <c r="AN28" s="27">
        <f t="shared" si="13"/>
        <v>0</v>
      </c>
      <c r="AO28" s="27">
        <f t="shared" si="13"/>
        <v>0</v>
      </c>
      <c r="AP28" s="27">
        <f t="shared" si="13"/>
        <v>0</v>
      </c>
      <c r="AQ28" s="27">
        <f t="shared" si="13"/>
        <v>0</v>
      </c>
      <c r="AR28" s="27">
        <f t="shared" si="13"/>
        <v>0</v>
      </c>
      <c r="AS28" s="27">
        <f t="shared" si="13"/>
        <v>0</v>
      </c>
      <c r="AT28" s="27">
        <f t="shared" si="13"/>
        <v>0</v>
      </c>
      <c r="AU28" s="27">
        <f t="shared" si="13"/>
        <v>0</v>
      </c>
      <c r="AV28" s="27">
        <f t="shared" si="13"/>
        <v>0</v>
      </c>
      <c r="AW28" s="27">
        <f t="shared" si="13"/>
        <v>0</v>
      </c>
      <c r="AX28" s="27">
        <f t="shared" si="13"/>
        <v>0</v>
      </c>
      <c r="AY28" s="27">
        <f t="shared" si="13"/>
        <v>0</v>
      </c>
      <c r="AZ28" s="27">
        <f t="shared" si="13"/>
        <v>2</v>
      </c>
      <c r="BA28" s="27">
        <f t="shared" si="13"/>
        <v>27055.839999999997</v>
      </c>
      <c r="BB28" s="27">
        <f t="shared" si="13"/>
        <v>0</v>
      </c>
      <c r="BC28" s="27">
        <f t="shared" si="13"/>
        <v>0</v>
      </c>
      <c r="BD28" s="27">
        <f t="shared" si="13"/>
        <v>0</v>
      </c>
      <c r="BE28" s="27">
        <f t="shared" si="13"/>
        <v>0</v>
      </c>
      <c r="BF28" s="27">
        <f t="shared" si="13"/>
        <v>0</v>
      </c>
      <c r="BG28" s="27">
        <f t="shared" si="13"/>
        <v>0</v>
      </c>
      <c r="BH28" s="27">
        <f t="shared" si="13"/>
        <v>0</v>
      </c>
      <c r="BI28" s="27">
        <f t="shared" si="13"/>
        <v>0</v>
      </c>
      <c r="BJ28" s="27">
        <f t="shared" si="13"/>
        <v>0</v>
      </c>
      <c r="BK28" s="27">
        <f t="shared" si="13"/>
        <v>0</v>
      </c>
      <c r="BL28" s="27">
        <f t="shared" si="13"/>
        <v>0</v>
      </c>
      <c r="BM28" s="27">
        <f t="shared" si="13"/>
        <v>0</v>
      </c>
      <c r="BN28" s="27">
        <f t="shared" si="13"/>
        <v>0</v>
      </c>
      <c r="BO28" s="27">
        <f t="shared" si="13"/>
        <v>0</v>
      </c>
      <c r="BP28" s="27">
        <f t="shared" si="13"/>
        <v>0</v>
      </c>
      <c r="BQ28" s="27">
        <f t="shared" si="13"/>
        <v>0</v>
      </c>
      <c r="BR28" s="27">
        <f t="shared" si="13"/>
        <v>0</v>
      </c>
      <c r="BS28" s="27">
        <f t="shared" si="13"/>
        <v>0</v>
      </c>
      <c r="BT28" s="27">
        <f t="shared" si="13"/>
        <v>0</v>
      </c>
      <c r="BU28" s="27">
        <f t="shared" si="13"/>
        <v>0</v>
      </c>
      <c r="BV28" s="27">
        <f t="shared" si="13"/>
        <v>3</v>
      </c>
      <c r="BW28" s="27">
        <f t="shared" si="13"/>
        <v>48700.511999999995</v>
      </c>
      <c r="BX28" s="27">
        <f t="shared" si="13"/>
        <v>0</v>
      </c>
      <c r="BY28" s="27">
        <f t="shared" ref="BY28:EG28" si="14">BY29</f>
        <v>0</v>
      </c>
      <c r="BZ28" s="27">
        <f t="shared" si="14"/>
        <v>0</v>
      </c>
      <c r="CA28" s="27">
        <f t="shared" si="14"/>
        <v>0</v>
      </c>
      <c r="CB28" s="27">
        <f t="shared" si="14"/>
        <v>0</v>
      </c>
      <c r="CC28" s="27">
        <f t="shared" si="14"/>
        <v>0</v>
      </c>
      <c r="CD28" s="27">
        <f t="shared" si="14"/>
        <v>0</v>
      </c>
      <c r="CE28" s="27">
        <f t="shared" si="14"/>
        <v>0</v>
      </c>
      <c r="CF28" s="27">
        <f t="shared" si="14"/>
        <v>0</v>
      </c>
      <c r="CG28" s="27">
        <f t="shared" si="14"/>
        <v>0</v>
      </c>
      <c r="CH28" s="27">
        <f t="shared" si="14"/>
        <v>0</v>
      </c>
      <c r="CI28" s="27">
        <f t="shared" si="14"/>
        <v>0</v>
      </c>
      <c r="CJ28" s="27">
        <f t="shared" si="14"/>
        <v>0</v>
      </c>
      <c r="CK28" s="27">
        <f t="shared" si="14"/>
        <v>0</v>
      </c>
      <c r="CL28" s="27">
        <f t="shared" si="14"/>
        <v>193</v>
      </c>
      <c r="CM28" s="27">
        <f t="shared" si="14"/>
        <v>2610888.5599999996</v>
      </c>
      <c r="CN28" s="27">
        <f t="shared" si="14"/>
        <v>1</v>
      </c>
      <c r="CO28" s="27">
        <f t="shared" si="14"/>
        <v>13527.919999999998</v>
      </c>
      <c r="CP28" s="27">
        <v>0</v>
      </c>
      <c r="CQ28" s="27">
        <f t="shared" si="14"/>
        <v>0</v>
      </c>
      <c r="CR28" s="27">
        <f t="shared" si="14"/>
        <v>0</v>
      </c>
      <c r="CS28" s="27">
        <f t="shared" si="14"/>
        <v>0</v>
      </c>
      <c r="CT28" s="27">
        <f t="shared" si="14"/>
        <v>0</v>
      </c>
      <c r="CU28" s="27">
        <f t="shared" si="14"/>
        <v>0</v>
      </c>
      <c r="CV28" s="27">
        <f t="shared" si="14"/>
        <v>0</v>
      </c>
      <c r="CW28" s="27">
        <f t="shared" si="14"/>
        <v>0</v>
      </c>
      <c r="CX28" s="27">
        <f t="shared" si="14"/>
        <v>0</v>
      </c>
      <c r="CY28" s="27">
        <f t="shared" si="14"/>
        <v>0</v>
      </c>
      <c r="CZ28" s="27">
        <f t="shared" si="14"/>
        <v>0</v>
      </c>
      <c r="DA28" s="27">
        <f t="shared" si="14"/>
        <v>0</v>
      </c>
      <c r="DB28" s="27">
        <f t="shared" si="14"/>
        <v>0</v>
      </c>
      <c r="DC28" s="27">
        <f t="shared" si="14"/>
        <v>0</v>
      </c>
      <c r="DD28" s="27">
        <f t="shared" si="14"/>
        <v>0</v>
      </c>
      <c r="DE28" s="27">
        <f t="shared" si="14"/>
        <v>0</v>
      </c>
      <c r="DF28" s="27">
        <f t="shared" si="14"/>
        <v>0</v>
      </c>
      <c r="DG28" s="27">
        <f t="shared" si="14"/>
        <v>0</v>
      </c>
      <c r="DH28" s="27">
        <f t="shared" si="14"/>
        <v>0</v>
      </c>
      <c r="DI28" s="27">
        <f t="shared" si="14"/>
        <v>0</v>
      </c>
      <c r="DJ28" s="27">
        <f t="shared" si="14"/>
        <v>4</v>
      </c>
      <c r="DK28" s="27">
        <f t="shared" si="14"/>
        <v>64934.015999999996</v>
      </c>
      <c r="DL28" s="27">
        <f t="shared" si="14"/>
        <v>0</v>
      </c>
      <c r="DM28" s="27">
        <f t="shared" si="14"/>
        <v>0</v>
      </c>
      <c r="DN28" s="27">
        <f t="shared" si="14"/>
        <v>1</v>
      </c>
      <c r="DO28" s="27">
        <f t="shared" si="14"/>
        <v>13527.919999999998</v>
      </c>
      <c r="DP28" s="27">
        <f t="shared" si="14"/>
        <v>0</v>
      </c>
      <c r="DQ28" s="27">
        <f t="shared" si="14"/>
        <v>0</v>
      </c>
      <c r="DR28" s="27">
        <f t="shared" si="14"/>
        <v>0</v>
      </c>
      <c r="DS28" s="27">
        <f t="shared" si="14"/>
        <v>0</v>
      </c>
      <c r="DT28" s="27">
        <f t="shared" si="14"/>
        <v>0</v>
      </c>
      <c r="DU28" s="27">
        <f t="shared" si="14"/>
        <v>0</v>
      </c>
      <c r="DV28" s="27">
        <f t="shared" si="14"/>
        <v>0</v>
      </c>
      <c r="DW28" s="27">
        <f t="shared" si="14"/>
        <v>0</v>
      </c>
      <c r="DX28" s="27">
        <f t="shared" si="14"/>
        <v>0</v>
      </c>
      <c r="DY28" s="27">
        <f t="shared" si="14"/>
        <v>0</v>
      </c>
      <c r="DZ28" s="28">
        <f t="shared" si="14"/>
        <v>0</v>
      </c>
      <c r="EA28" s="27">
        <f t="shared" si="14"/>
        <v>0</v>
      </c>
      <c r="EB28" s="27">
        <f t="shared" si="14"/>
        <v>0</v>
      </c>
      <c r="EC28" s="27">
        <f t="shared" si="14"/>
        <v>0</v>
      </c>
      <c r="ED28" s="27">
        <f t="shared" si="14"/>
        <v>0</v>
      </c>
      <c r="EE28" s="27">
        <f t="shared" si="14"/>
        <v>0</v>
      </c>
      <c r="EF28" s="27">
        <f t="shared" si="14"/>
        <v>209</v>
      </c>
      <c r="EG28" s="27">
        <f t="shared" si="14"/>
        <v>2859802.2879999992</v>
      </c>
    </row>
    <row r="29" spans="1:137" s="2" customFormat="1" ht="31.5" customHeight="1" x14ac:dyDescent="0.25">
      <c r="B29" s="13">
        <v>12</v>
      </c>
      <c r="C29" s="42" t="s">
        <v>170</v>
      </c>
      <c r="D29" s="30">
        <f t="shared" si="3"/>
        <v>9860</v>
      </c>
      <c r="E29" s="30">
        <v>10127</v>
      </c>
      <c r="F29" s="31">
        <v>0.98</v>
      </c>
      <c r="G29" s="40">
        <v>1</v>
      </c>
      <c r="H29" s="30">
        <v>1.4</v>
      </c>
      <c r="I29" s="30">
        <v>1.68</v>
      </c>
      <c r="J29" s="30">
        <v>2.23</v>
      </c>
      <c r="K29" s="30">
        <v>2.57</v>
      </c>
      <c r="L29" s="33"/>
      <c r="M29" s="33">
        <f>SUM(L29*$D29*$F29*$G29*$H29*M$10)</f>
        <v>0</v>
      </c>
      <c r="N29" s="33"/>
      <c r="O29" s="33">
        <f>SUM(N29*$D29*$F29*$G29*$H29*O$10)</f>
        <v>0</v>
      </c>
      <c r="P29" s="33"/>
      <c r="Q29" s="33">
        <f>SUM(P29*$D29*$F29*$G29*$H29*Q$10)</f>
        <v>0</v>
      </c>
      <c r="R29" s="33"/>
      <c r="S29" s="33">
        <f>SUM(R29*$D29*$F29*$G29*$H29*S$10)</f>
        <v>0</v>
      </c>
      <c r="T29" s="33"/>
      <c r="U29" s="33">
        <f>SUM(T29*$D29*$F29*$G29*$H29*U$10)</f>
        <v>0</v>
      </c>
      <c r="V29" s="33"/>
      <c r="W29" s="33">
        <f>SUM(V29*$D29*$F29*$G29*$H29*W$10)</f>
        <v>0</v>
      </c>
      <c r="X29" s="33">
        <v>5</v>
      </c>
      <c r="Y29" s="33">
        <f>SUM(X29*$D29*$F29*$G29*$I29*Y$10)</f>
        <v>81167.520000000004</v>
      </c>
      <c r="Z29" s="33"/>
      <c r="AA29" s="33">
        <f>SUM(Z29*$D29*$F29*$G29*$H29*AA$10)</f>
        <v>0</v>
      </c>
      <c r="AB29" s="33"/>
      <c r="AC29" s="33">
        <f>SUM(AB29*$D29*$F29*$G29*$I29*AC$10)</f>
        <v>0</v>
      </c>
      <c r="AD29" s="33"/>
      <c r="AE29" s="33">
        <f>SUM(AD29*$D29*$F29*$G29*$I29*AE$10)</f>
        <v>0</v>
      </c>
      <c r="AF29" s="33"/>
      <c r="AG29" s="33">
        <f>SUM(AF29*$D29*$F29*$G29*$I29*AG$10)</f>
        <v>0</v>
      </c>
      <c r="AH29" s="33"/>
      <c r="AI29" s="33">
        <f>SUM(AH29*$D29*$F29*$G29*$I29*AI$10)</f>
        <v>0</v>
      </c>
      <c r="AJ29" s="33"/>
      <c r="AK29" s="33">
        <f>SUM(AJ29*$D29*$F29*$G29*$I29*AK$10)</f>
        <v>0</v>
      </c>
      <c r="AL29" s="33"/>
      <c r="AM29" s="33">
        <f>SUM(AL29*$D29*$F29*$G29*$I29*AM$10)</f>
        <v>0</v>
      </c>
      <c r="AN29" s="33"/>
      <c r="AO29" s="33">
        <f>SUM(AN29*$D29*$F29*$G29*$H29*AO$10)</f>
        <v>0</v>
      </c>
      <c r="AP29" s="33"/>
      <c r="AQ29" s="33">
        <f>SUM(AP29*$D29*$F29*$G29*$H29*AQ$10)</f>
        <v>0</v>
      </c>
      <c r="AR29" s="33"/>
      <c r="AS29" s="33">
        <f>SUM(AR29*$D29*$F29*$G29*$H29*AS$10)</f>
        <v>0</v>
      </c>
      <c r="AT29" s="33"/>
      <c r="AU29" s="33">
        <f>SUM(AT29*$D29*$F29*$G29*$I29*AU$10)</f>
        <v>0</v>
      </c>
      <c r="AV29" s="33"/>
      <c r="AW29" s="33">
        <f>SUM(AV29*$D29*$F29*$G29*$H29*AW$10)</f>
        <v>0</v>
      </c>
      <c r="AX29" s="33"/>
      <c r="AY29" s="33">
        <f>SUM(AX29*$D29*$F29*$G29*$H29*AY$10)</f>
        <v>0</v>
      </c>
      <c r="AZ29" s="33">
        <v>2</v>
      </c>
      <c r="BA29" s="33">
        <f>SUM(AZ29*$D29*$F29*$G29*$H29*BA$10)</f>
        <v>27055.839999999997</v>
      </c>
      <c r="BB29" s="33"/>
      <c r="BC29" s="33">
        <f>SUM(BB29*$D29*$F29*$G29*$H29*BC$10)</f>
        <v>0</v>
      </c>
      <c r="BD29" s="33"/>
      <c r="BE29" s="33">
        <f>SUM(BD29*$D29*$F29*$G29*$H29*BE$10)</f>
        <v>0</v>
      </c>
      <c r="BF29" s="33"/>
      <c r="BG29" s="33">
        <f>SUM(BF29*$D29*$F29*$G29*$H29*BG$10)</f>
        <v>0</v>
      </c>
      <c r="BH29" s="33"/>
      <c r="BI29" s="33">
        <f>SUM(BH29*$D29*$F29*$G29*$H29*BI$10)</f>
        <v>0</v>
      </c>
      <c r="BJ29" s="33"/>
      <c r="BK29" s="33">
        <f>SUM(BJ29*$D29*$F29*$G29*$H29*BK$10)</f>
        <v>0</v>
      </c>
      <c r="BL29" s="33"/>
      <c r="BM29" s="33">
        <f>SUM(BL29*$D29*$F29*$G29*$H29*BM$10)</f>
        <v>0</v>
      </c>
      <c r="BN29" s="33"/>
      <c r="BO29" s="33">
        <f>SUM(BN29*$D29*$F29*$G29*$H29*BO$10)</f>
        <v>0</v>
      </c>
      <c r="BP29" s="33"/>
      <c r="BQ29" s="33">
        <f>SUM(BP29*$D29*$F29*$G29*$H29*BQ$10)</f>
        <v>0</v>
      </c>
      <c r="BR29" s="33"/>
      <c r="BS29" s="33">
        <f>SUM(BR29*$D29*$F29*$G29*$H29*BS$10)</f>
        <v>0</v>
      </c>
      <c r="BT29" s="33"/>
      <c r="BU29" s="33">
        <f>SUM(BT29*$D29*$F29*$G29*$H29*BU$10)</f>
        <v>0</v>
      </c>
      <c r="BV29" s="33">
        <v>3</v>
      </c>
      <c r="BW29" s="33">
        <f>SUM(BV29*$D29*$F29*$G29*$I29*BW$10)</f>
        <v>48700.511999999995</v>
      </c>
      <c r="BX29" s="33"/>
      <c r="BY29" s="33">
        <f>SUM(BX29*$D29*$F29*$G29*$H29*BY$10)</f>
        <v>0</v>
      </c>
      <c r="BZ29" s="33"/>
      <c r="CA29" s="33">
        <f>SUM(BZ29*$D29*$F29*$G29*$H29*CA$10)</f>
        <v>0</v>
      </c>
      <c r="CB29" s="33"/>
      <c r="CC29" s="33">
        <f>SUM(CB29*$D29*$F29*$G29*$H29*CC$10)</f>
        <v>0</v>
      </c>
      <c r="CD29" s="33"/>
      <c r="CE29" s="33">
        <f>SUM(CD29*$D29*$F29*$G29*$I29*CE$10)</f>
        <v>0</v>
      </c>
      <c r="CF29" s="33"/>
      <c r="CG29" s="33">
        <f>SUM(CF29*$D29*$F29*$G29*$I29*CG$10)</f>
        <v>0</v>
      </c>
      <c r="CH29" s="33"/>
      <c r="CI29" s="33">
        <f>SUM(CH29*$D29*$F29*$G29*$H29*CI$10)</f>
        <v>0</v>
      </c>
      <c r="CJ29" s="33"/>
      <c r="CK29" s="33">
        <f>SUM(CJ29*$D29*$F29*$G29*$H29*CK$10)</f>
        <v>0</v>
      </c>
      <c r="CL29" s="33">
        <v>193</v>
      </c>
      <c r="CM29" s="33">
        <f>SUM(CL29*$D29*$F29*$G29*$H29*CM$10)</f>
        <v>2610888.5599999996</v>
      </c>
      <c r="CN29" s="33">
        <v>1</v>
      </c>
      <c r="CO29" s="33">
        <f>SUM(CN29*$D29*$F29*$G29*$H29*CO$10)</f>
        <v>13527.919999999998</v>
      </c>
      <c r="CP29" s="33"/>
      <c r="CQ29" s="33">
        <f>SUM(CP29*$D29*$F29*$G29*$H29*CQ$10)</f>
        <v>0</v>
      </c>
      <c r="CR29" s="33"/>
      <c r="CS29" s="33">
        <f>SUM(CR29*$D29*$F29*$G29*$H29*CS$10)</f>
        <v>0</v>
      </c>
      <c r="CT29" s="33"/>
      <c r="CU29" s="33">
        <f>SUM(CT29*$D29*$F29*$G29*$H29*CU$10)</f>
        <v>0</v>
      </c>
      <c r="CV29" s="33"/>
      <c r="CW29" s="33">
        <f>SUM(CV29*$D29*$F29*$G29*$H29*CW$10)</f>
        <v>0</v>
      </c>
      <c r="CX29" s="33"/>
      <c r="CY29" s="33">
        <f>SUM(CX29*$D29*$F29*$G29*$H29*CY$10)</f>
        <v>0</v>
      </c>
      <c r="CZ29" s="33"/>
      <c r="DA29" s="33">
        <f>SUM(CZ29*$D29*$F29*$G29*$I29*DA$10)</f>
        <v>0</v>
      </c>
      <c r="DB29" s="33"/>
      <c r="DC29" s="33">
        <f>SUM(DB29*$D29*$F29*$G29*$I29*DC$10)</f>
        <v>0</v>
      </c>
      <c r="DD29" s="33"/>
      <c r="DE29" s="33">
        <f>SUM(DD29*$D29*$F29*$G29*$H29*DE$10)</f>
        <v>0</v>
      </c>
      <c r="DF29" s="33"/>
      <c r="DG29" s="33">
        <f>SUM(DF29*$D29*$F29*$G29*$I29*DG$10)</f>
        <v>0</v>
      </c>
      <c r="DH29" s="33"/>
      <c r="DI29" s="33">
        <f>SUM(DH29*$D29*$F29*$G29*$I29*DI$10)</f>
        <v>0</v>
      </c>
      <c r="DJ29" s="33">
        <v>4</v>
      </c>
      <c r="DK29" s="33">
        <f>SUM(DJ29*$D29*$F29*$G29*$I29*DK$10)</f>
        <v>64934.015999999996</v>
      </c>
      <c r="DL29" s="33"/>
      <c r="DM29" s="33">
        <f>SUM(DL29*$D29*$F29*$G29*$I29*DM$10)</f>
        <v>0</v>
      </c>
      <c r="DN29" s="33">
        <v>1</v>
      </c>
      <c r="DO29" s="33">
        <f>SUM(DN29*$D29*$F29*$G29*$H29*DO$10)</f>
        <v>13527.919999999998</v>
      </c>
      <c r="DP29" s="33"/>
      <c r="DQ29" s="33">
        <f>SUM(DP29*$D29*$F29*$G29*$H29*DQ$10)</f>
        <v>0</v>
      </c>
      <c r="DR29" s="33"/>
      <c r="DS29" s="33">
        <f>SUM(DR29*$D29*$F29*$G29*$I29*DS$10)</f>
        <v>0</v>
      </c>
      <c r="DT29" s="33"/>
      <c r="DU29" s="33">
        <f>SUM(DT29*$D29*$F29*$G29*$I29*DU$10)</f>
        <v>0</v>
      </c>
      <c r="DV29" s="33"/>
      <c r="DW29" s="33">
        <f>SUM(DV29*$D29*$F29*$G29*$I29*DW$10)</f>
        <v>0</v>
      </c>
      <c r="DX29" s="33"/>
      <c r="DY29" s="33">
        <f>SUM(DX29*$D29*$F29*$G29*$J29*DY$10)</f>
        <v>0</v>
      </c>
      <c r="DZ29" s="36"/>
      <c r="EA29" s="33">
        <f>SUM(DZ29*$D29*$F29*$G29*$K29*EA$10)</f>
        <v>0</v>
      </c>
      <c r="EB29" s="33"/>
      <c r="EC29" s="33">
        <f>SUM(EB29*$D29*$F29*$G29*$H29*EC$10)</f>
        <v>0</v>
      </c>
      <c r="ED29" s="33"/>
      <c r="EE29" s="37">
        <f>SUM(ED29*$D29*$F29*$G29*$H29*EE$10)</f>
        <v>0</v>
      </c>
      <c r="EF29" s="38">
        <f>SUM(P29,V29,R29,L29,N29,BR29,CN29,DD29,DP29,BT29,DN29,BF29,AV29,AN29,AP29,AR29,BH29,CL29,T29,DV29,DB29,BV29,DT29,CD29,DF29,DJ29,DH29,AB29,AD29,AF29,AH29,X29,AJ29,AL29,CF29,DX29,DZ29,AT29,DR29,BJ29,AX29,AZ29,CP29,CR29,CT29,CV29,CX29,BL29,BB29,BN29,BD29,BP29,CH29,CB29,CJ29,Z29,BX29,CZ29,DL29,BZ29,EB29,ED29)</f>
        <v>209</v>
      </c>
      <c r="EG29" s="38">
        <f>SUM(Q29,W29,S29,M29,O29,BS29,CO29,DE29,DQ29,BU29,DO29,BG29,AW29,AO29,AQ29,AS29,BI29,CM29,U29,DW29,DC29,BW29,DU29,CE29,DG29,DK29,DI29,AC29,AE29,AG29,AI29,Y29,AK29,AM29,CG29,DY29,EA29,AU29,DS29,BK29,AY29,BA29,CQ29,CS29,CU29,CW29,CY29,BM29,BC29,BO29,BE29,BQ29,CI29,CC29,CK29,AA29,BY29,DA29,DM29,CA29,EC29,EE29)</f>
        <v>2859802.2879999992</v>
      </c>
    </row>
    <row r="30" spans="1:137" s="61" customFormat="1" ht="31.5" customHeight="1" x14ac:dyDescent="0.25">
      <c r="A30" s="58">
        <v>8</v>
      </c>
      <c r="B30" s="21"/>
      <c r="C30" s="22" t="s">
        <v>171</v>
      </c>
      <c r="D30" s="46">
        <f t="shared" si="3"/>
        <v>9860</v>
      </c>
      <c r="E30" s="30">
        <v>10127</v>
      </c>
      <c r="F30" s="62">
        <v>9.23</v>
      </c>
      <c r="G30" s="60"/>
      <c r="H30" s="54"/>
      <c r="I30" s="54"/>
      <c r="J30" s="54"/>
      <c r="K30" s="54">
        <v>2.57</v>
      </c>
      <c r="L30" s="27">
        <f>SUM(L31:L33)</f>
        <v>0</v>
      </c>
      <c r="M30" s="27">
        <f t="shared" ref="M30:BX30" si="15">SUM(M31:M33)</f>
        <v>0</v>
      </c>
      <c r="N30" s="27">
        <f t="shared" si="15"/>
        <v>0</v>
      </c>
      <c r="O30" s="27">
        <f t="shared" si="15"/>
        <v>0</v>
      </c>
      <c r="P30" s="27">
        <f t="shared" si="15"/>
        <v>0</v>
      </c>
      <c r="Q30" s="27">
        <f t="shared" si="15"/>
        <v>0</v>
      </c>
      <c r="R30" s="27">
        <f t="shared" si="15"/>
        <v>0</v>
      </c>
      <c r="S30" s="27">
        <f t="shared" si="15"/>
        <v>0</v>
      </c>
      <c r="T30" s="27">
        <f t="shared" si="15"/>
        <v>0</v>
      </c>
      <c r="U30" s="27">
        <f t="shared" si="15"/>
        <v>0</v>
      </c>
      <c r="V30" s="27">
        <f t="shared" si="15"/>
        <v>0</v>
      </c>
      <c r="W30" s="27">
        <f t="shared" si="15"/>
        <v>0</v>
      </c>
      <c r="X30" s="27">
        <f t="shared" si="15"/>
        <v>0</v>
      </c>
      <c r="Y30" s="27">
        <f t="shared" si="15"/>
        <v>0</v>
      </c>
      <c r="Z30" s="27">
        <f t="shared" si="15"/>
        <v>0</v>
      </c>
      <c r="AA30" s="27">
        <f t="shared" si="15"/>
        <v>0</v>
      </c>
      <c r="AB30" s="27">
        <f t="shared" si="15"/>
        <v>0</v>
      </c>
      <c r="AC30" s="27">
        <f t="shared" si="15"/>
        <v>0</v>
      </c>
      <c r="AD30" s="27">
        <f t="shared" si="15"/>
        <v>0</v>
      </c>
      <c r="AE30" s="27">
        <f t="shared" si="15"/>
        <v>0</v>
      </c>
      <c r="AF30" s="27">
        <f t="shared" si="15"/>
        <v>0</v>
      </c>
      <c r="AG30" s="27">
        <f t="shared" si="15"/>
        <v>0</v>
      </c>
      <c r="AH30" s="27">
        <f t="shared" si="15"/>
        <v>0</v>
      </c>
      <c r="AI30" s="27">
        <f t="shared" si="15"/>
        <v>0</v>
      </c>
      <c r="AJ30" s="27">
        <f t="shared" si="15"/>
        <v>0</v>
      </c>
      <c r="AK30" s="27">
        <f t="shared" si="15"/>
        <v>0</v>
      </c>
      <c r="AL30" s="27">
        <f t="shared" si="15"/>
        <v>0</v>
      </c>
      <c r="AM30" s="27">
        <f t="shared" si="15"/>
        <v>0</v>
      </c>
      <c r="AN30" s="27">
        <f t="shared" si="15"/>
        <v>0</v>
      </c>
      <c r="AO30" s="27">
        <f t="shared" si="15"/>
        <v>0</v>
      </c>
      <c r="AP30" s="27">
        <f t="shared" si="15"/>
        <v>0</v>
      </c>
      <c r="AQ30" s="27">
        <f t="shared" si="15"/>
        <v>0</v>
      </c>
      <c r="AR30" s="27">
        <f t="shared" si="15"/>
        <v>0</v>
      </c>
      <c r="AS30" s="27">
        <f t="shared" si="15"/>
        <v>0</v>
      </c>
      <c r="AT30" s="27">
        <f t="shared" si="15"/>
        <v>0</v>
      </c>
      <c r="AU30" s="27">
        <f t="shared" si="15"/>
        <v>0</v>
      </c>
      <c r="AV30" s="27">
        <f t="shared" si="15"/>
        <v>0</v>
      </c>
      <c r="AW30" s="27">
        <f t="shared" si="15"/>
        <v>0</v>
      </c>
      <c r="AX30" s="27">
        <f t="shared" si="15"/>
        <v>0</v>
      </c>
      <c r="AY30" s="27">
        <f t="shared" si="15"/>
        <v>0</v>
      </c>
      <c r="AZ30" s="27">
        <f t="shared" si="15"/>
        <v>0</v>
      </c>
      <c r="BA30" s="27">
        <f t="shared" si="15"/>
        <v>0</v>
      </c>
      <c r="BB30" s="27">
        <f t="shared" si="15"/>
        <v>0</v>
      </c>
      <c r="BC30" s="27">
        <f t="shared" si="15"/>
        <v>0</v>
      </c>
      <c r="BD30" s="27">
        <f t="shared" si="15"/>
        <v>0</v>
      </c>
      <c r="BE30" s="27">
        <f t="shared" si="15"/>
        <v>0</v>
      </c>
      <c r="BF30" s="27">
        <f t="shared" si="15"/>
        <v>0</v>
      </c>
      <c r="BG30" s="27">
        <f t="shared" si="15"/>
        <v>0</v>
      </c>
      <c r="BH30" s="27">
        <f t="shared" si="15"/>
        <v>0</v>
      </c>
      <c r="BI30" s="27">
        <f t="shared" si="15"/>
        <v>0</v>
      </c>
      <c r="BJ30" s="27">
        <f t="shared" si="15"/>
        <v>0</v>
      </c>
      <c r="BK30" s="27">
        <f t="shared" si="15"/>
        <v>0</v>
      </c>
      <c r="BL30" s="27">
        <f t="shared" si="15"/>
        <v>0</v>
      </c>
      <c r="BM30" s="27">
        <f t="shared" si="15"/>
        <v>0</v>
      </c>
      <c r="BN30" s="27">
        <f t="shared" si="15"/>
        <v>0</v>
      </c>
      <c r="BO30" s="27">
        <f t="shared" si="15"/>
        <v>0</v>
      </c>
      <c r="BP30" s="27">
        <f t="shared" si="15"/>
        <v>0</v>
      </c>
      <c r="BQ30" s="27">
        <f t="shared" si="15"/>
        <v>0</v>
      </c>
      <c r="BR30" s="27">
        <f t="shared" si="15"/>
        <v>0</v>
      </c>
      <c r="BS30" s="27">
        <f t="shared" si="15"/>
        <v>0</v>
      </c>
      <c r="BT30" s="27">
        <f t="shared" si="15"/>
        <v>0</v>
      </c>
      <c r="BU30" s="27">
        <f t="shared" si="15"/>
        <v>0</v>
      </c>
      <c r="BV30" s="27">
        <f t="shared" si="15"/>
        <v>0</v>
      </c>
      <c r="BW30" s="27">
        <f t="shared" si="15"/>
        <v>0</v>
      </c>
      <c r="BX30" s="27">
        <f t="shared" si="15"/>
        <v>0</v>
      </c>
      <c r="BY30" s="27">
        <f t="shared" ref="BY30:EG30" si="16">SUM(BY31:BY33)</f>
        <v>0</v>
      </c>
      <c r="BZ30" s="27">
        <f t="shared" si="16"/>
        <v>0</v>
      </c>
      <c r="CA30" s="27">
        <f t="shared" si="16"/>
        <v>0</v>
      </c>
      <c r="CB30" s="27">
        <f t="shared" si="16"/>
        <v>0</v>
      </c>
      <c r="CC30" s="27">
        <f t="shared" si="16"/>
        <v>0</v>
      </c>
      <c r="CD30" s="27">
        <f t="shared" si="16"/>
        <v>0</v>
      </c>
      <c r="CE30" s="27">
        <f t="shared" si="16"/>
        <v>0</v>
      </c>
      <c r="CF30" s="27">
        <f t="shared" si="16"/>
        <v>0</v>
      </c>
      <c r="CG30" s="27">
        <f t="shared" si="16"/>
        <v>0</v>
      </c>
      <c r="CH30" s="27">
        <f t="shared" si="16"/>
        <v>0</v>
      </c>
      <c r="CI30" s="27">
        <f t="shared" si="16"/>
        <v>0</v>
      </c>
      <c r="CJ30" s="27">
        <f t="shared" si="16"/>
        <v>0</v>
      </c>
      <c r="CK30" s="27">
        <f t="shared" si="16"/>
        <v>0</v>
      </c>
      <c r="CL30" s="27">
        <f t="shared" si="16"/>
        <v>0</v>
      </c>
      <c r="CM30" s="27">
        <f t="shared" si="16"/>
        <v>0</v>
      </c>
      <c r="CN30" s="27">
        <f t="shared" si="16"/>
        <v>0</v>
      </c>
      <c r="CO30" s="27">
        <f t="shared" si="16"/>
        <v>0</v>
      </c>
      <c r="CP30" s="27">
        <v>0</v>
      </c>
      <c r="CQ30" s="27">
        <f t="shared" si="16"/>
        <v>0</v>
      </c>
      <c r="CR30" s="27">
        <f t="shared" si="16"/>
        <v>0</v>
      </c>
      <c r="CS30" s="27">
        <f t="shared" si="16"/>
        <v>0</v>
      </c>
      <c r="CT30" s="27">
        <f t="shared" si="16"/>
        <v>0</v>
      </c>
      <c r="CU30" s="27">
        <f t="shared" si="16"/>
        <v>0</v>
      </c>
      <c r="CV30" s="27">
        <f t="shared" si="16"/>
        <v>0</v>
      </c>
      <c r="CW30" s="27">
        <f t="shared" si="16"/>
        <v>0</v>
      </c>
      <c r="CX30" s="27">
        <f t="shared" si="16"/>
        <v>0</v>
      </c>
      <c r="CY30" s="27">
        <f t="shared" si="16"/>
        <v>0</v>
      </c>
      <c r="CZ30" s="27">
        <f t="shared" si="16"/>
        <v>0</v>
      </c>
      <c r="DA30" s="27">
        <f t="shared" si="16"/>
        <v>0</v>
      </c>
      <c r="DB30" s="27">
        <f t="shared" si="16"/>
        <v>0</v>
      </c>
      <c r="DC30" s="27">
        <f t="shared" si="16"/>
        <v>0</v>
      </c>
      <c r="DD30" s="27">
        <f t="shared" si="16"/>
        <v>0</v>
      </c>
      <c r="DE30" s="27">
        <f t="shared" si="16"/>
        <v>0</v>
      </c>
      <c r="DF30" s="27">
        <f t="shared" si="16"/>
        <v>0</v>
      </c>
      <c r="DG30" s="27">
        <f t="shared" si="16"/>
        <v>0</v>
      </c>
      <c r="DH30" s="27">
        <f t="shared" si="16"/>
        <v>0</v>
      </c>
      <c r="DI30" s="27">
        <f t="shared" si="16"/>
        <v>0</v>
      </c>
      <c r="DJ30" s="27">
        <f t="shared" si="16"/>
        <v>0</v>
      </c>
      <c r="DK30" s="27">
        <f t="shared" si="16"/>
        <v>0</v>
      </c>
      <c r="DL30" s="27">
        <f t="shared" si="16"/>
        <v>0</v>
      </c>
      <c r="DM30" s="27">
        <f t="shared" si="16"/>
        <v>0</v>
      </c>
      <c r="DN30" s="27">
        <f t="shared" si="16"/>
        <v>0</v>
      </c>
      <c r="DO30" s="27">
        <f t="shared" si="16"/>
        <v>0</v>
      </c>
      <c r="DP30" s="27">
        <f t="shared" si="16"/>
        <v>0</v>
      </c>
      <c r="DQ30" s="27">
        <f t="shared" si="16"/>
        <v>0</v>
      </c>
      <c r="DR30" s="27">
        <f t="shared" si="16"/>
        <v>0</v>
      </c>
      <c r="DS30" s="27">
        <f t="shared" si="16"/>
        <v>0</v>
      </c>
      <c r="DT30" s="27">
        <f t="shared" si="16"/>
        <v>0</v>
      </c>
      <c r="DU30" s="27">
        <f t="shared" si="16"/>
        <v>0</v>
      </c>
      <c r="DV30" s="27">
        <f t="shared" si="16"/>
        <v>0</v>
      </c>
      <c r="DW30" s="27">
        <f t="shared" si="16"/>
        <v>0</v>
      </c>
      <c r="DX30" s="27">
        <f t="shared" si="16"/>
        <v>0</v>
      </c>
      <c r="DY30" s="27">
        <f t="shared" si="16"/>
        <v>0</v>
      </c>
      <c r="DZ30" s="28">
        <f t="shared" si="16"/>
        <v>0</v>
      </c>
      <c r="EA30" s="27">
        <f t="shared" si="16"/>
        <v>0</v>
      </c>
      <c r="EB30" s="27">
        <f t="shared" si="16"/>
        <v>0</v>
      </c>
      <c r="EC30" s="27">
        <f t="shared" si="16"/>
        <v>0</v>
      </c>
      <c r="ED30" s="27">
        <f t="shared" si="16"/>
        <v>0</v>
      </c>
      <c r="EE30" s="27">
        <f t="shared" si="16"/>
        <v>0</v>
      </c>
      <c r="EF30" s="27">
        <f t="shared" si="16"/>
        <v>0</v>
      </c>
      <c r="EG30" s="27">
        <f t="shared" si="16"/>
        <v>0</v>
      </c>
    </row>
    <row r="31" spans="1:137" s="2" customFormat="1" ht="30" x14ac:dyDescent="0.25">
      <c r="B31" s="13">
        <v>13</v>
      </c>
      <c r="C31" s="29" t="s">
        <v>172</v>
      </c>
      <c r="D31" s="30">
        <f t="shared" si="3"/>
        <v>9860</v>
      </c>
      <c r="E31" s="30">
        <v>10127</v>
      </c>
      <c r="F31" s="31">
        <v>14.23</v>
      </c>
      <c r="G31" s="40">
        <v>1</v>
      </c>
      <c r="H31" s="30">
        <v>1.4</v>
      </c>
      <c r="I31" s="30">
        <v>1.68</v>
      </c>
      <c r="J31" s="30">
        <v>2.23</v>
      </c>
      <c r="K31" s="30">
        <v>2.57</v>
      </c>
      <c r="L31" s="33">
        <v>0</v>
      </c>
      <c r="M31" s="33">
        <f>SUM(L31*$D31*$F31*$G31*$H31*M$10)</f>
        <v>0</v>
      </c>
      <c r="N31" s="33"/>
      <c r="O31" s="33">
        <f>SUM(N31*$D31*$F31*$G31*$H31*O$10)</f>
        <v>0</v>
      </c>
      <c r="P31" s="33"/>
      <c r="Q31" s="33">
        <f>SUM(P31*$D31*$F31*$G31*$H31*Q$10)</f>
        <v>0</v>
      </c>
      <c r="R31" s="33">
        <v>0</v>
      </c>
      <c r="S31" s="33">
        <f>SUM(R31*$D31*$F31*$G31*$H31*S$10)</f>
        <v>0</v>
      </c>
      <c r="T31" s="33">
        <v>0</v>
      </c>
      <c r="U31" s="33">
        <f>SUM(T31*$D31*$F31*$G31*$H31*U$10)</f>
        <v>0</v>
      </c>
      <c r="V31" s="33">
        <v>0</v>
      </c>
      <c r="W31" s="33">
        <f>SUM(V31*$D31*$F31*$G31*$H31*W$10)</f>
        <v>0</v>
      </c>
      <c r="X31" s="33">
        <v>0</v>
      </c>
      <c r="Y31" s="33">
        <f>SUM(X31*$D31*$F31*$G31*$I31*Y$10)</f>
        <v>0</v>
      </c>
      <c r="Z31" s="33"/>
      <c r="AA31" s="33">
        <f>SUM(Z31*$D31*$F31*$G31*$H31*AA$10)</f>
        <v>0</v>
      </c>
      <c r="AB31" s="33">
        <v>0</v>
      </c>
      <c r="AC31" s="33">
        <f>SUM(AB31*$D31*$F31*$G31*$I31*AC$10)</f>
        <v>0</v>
      </c>
      <c r="AD31" s="33">
        <v>0</v>
      </c>
      <c r="AE31" s="33">
        <f>SUM(AD31*$D31*$F31*$G31*$I31*AE$10)</f>
        <v>0</v>
      </c>
      <c r="AF31" s="33">
        <v>0</v>
      </c>
      <c r="AG31" s="33">
        <f>SUM(AF31*$D31*$F31*$G31*$I31*AG$10)</f>
        <v>0</v>
      </c>
      <c r="AH31" s="33">
        <v>0</v>
      </c>
      <c r="AI31" s="33">
        <f>SUM(AH31*$D31*$F31*$G31*$I31*AI$10)</f>
        <v>0</v>
      </c>
      <c r="AJ31" s="33"/>
      <c r="AK31" s="33">
        <f>SUM(AJ31*$D31*$F31*$G31*$I31*AK$10)</f>
        <v>0</v>
      </c>
      <c r="AL31" s="33">
        <v>0</v>
      </c>
      <c r="AM31" s="33">
        <f>SUM(AL31*$D31*$F31*$G31*$I31*AM$10)</f>
        <v>0</v>
      </c>
      <c r="AN31" s="33">
        <v>0</v>
      </c>
      <c r="AO31" s="33">
        <f>SUM(AN31*$D31*$F31*$G31*$H31*AO$10)</f>
        <v>0</v>
      </c>
      <c r="AP31" s="33"/>
      <c r="AQ31" s="33">
        <f>SUM(AP31*$D31*$F31*$G31*$H31*AQ$10)</f>
        <v>0</v>
      </c>
      <c r="AR31" s="33"/>
      <c r="AS31" s="33">
        <f>SUM(AR31*$D31*$F31*$G31*$H31*AS$10)</f>
        <v>0</v>
      </c>
      <c r="AT31" s="33"/>
      <c r="AU31" s="33">
        <f>SUM(AT31*$D31*$F31*$G31*$I31*AU$10)</f>
        <v>0</v>
      </c>
      <c r="AV31" s="33">
        <v>0</v>
      </c>
      <c r="AW31" s="33">
        <f>SUM(AV31*$D31*$F31*$G31*$H31*AW$10)</f>
        <v>0</v>
      </c>
      <c r="AX31" s="33"/>
      <c r="AY31" s="33">
        <f>SUM(AX31*$D31*$F31*$G31*$H31*AY$10)</f>
        <v>0</v>
      </c>
      <c r="AZ31" s="33"/>
      <c r="BA31" s="33">
        <f>SUM(AZ31*$D31*$F31*$G31*$H31*BA$10)</f>
        <v>0</v>
      </c>
      <c r="BB31" s="33"/>
      <c r="BC31" s="33">
        <f>SUM(BB31*$D31*$F31*$G31*$H31*BC$10)</f>
        <v>0</v>
      </c>
      <c r="BD31" s="33"/>
      <c r="BE31" s="33">
        <f>SUM(BD31*$D31*$F31*$G31*$H31*BE$10)</f>
        <v>0</v>
      </c>
      <c r="BF31" s="33">
        <v>0</v>
      </c>
      <c r="BG31" s="33">
        <f>SUM(BF31*$D31*$F31*$G31*$H31*BG$10)</f>
        <v>0</v>
      </c>
      <c r="BH31" s="33"/>
      <c r="BI31" s="33">
        <f>SUM(BH31*$D31*$F31*$G31*$H31*BI$10)</f>
        <v>0</v>
      </c>
      <c r="BJ31" s="33"/>
      <c r="BK31" s="33">
        <f>SUM(BJ31*$D31*$F31*$G31*$H31*BK$10)</f>
        <v>0</v>
      </c>
      <c r="BL31" s="33"/>
      <c r="BM31" s="33">
        <f>SUM(BL31*$D31*$F31*$G31*$H31*BM$10)</f>
        <v>0</v>
      </c>
      <c r="BN31" s="33"/>
      <c r="BO31" s="33">
        <f>SUM(BN31*$D31*$F31*$G31*$H31*BO$10)</f>
        <v>0</v>
      </c>
      <c r="BP31" s="33"/>
      <c r="BQ31" s="33">
        <f>SUM(BP31*$D31*$F31*$G31*$H31*BQ$10)</f>
        <v>0</v>
      </c>
      <c r="BR31" s="33">
        <v>0</v>
      </c>
      <c r="BS31" s="33">
        <f>SUM(BR31*$D31*$F31*$G31*$H31*BS$10)</f>
        <v>0</v>
      </c>
      <c r="BT31" s="33">
        <v>0</v>
      </c>
      <c r="BU31" s="33">
        <f>SUM(BT31*$D31*$F31*$G31*$H31*BU$10)</f>
        <v>0</v>
      </c>
      <c r="BV31" s="33">
        <v>0</v>
      </c>
      <c r="BW31" s="33">
        <f>SUM(BV31*$D31*$F31*$G31*$I31*BW$10)</f>
        <v>0</v>
      </c>
      <c r="BX31" s="33"/>
      <c r="BY31" s="33">
        <f>SUM(BX31*$D31*$F31*$G31*$H31*BY$10)</f>
        <v>0</v>
      </c>
      <c r="BZ31" s="33"/>
      <c r="CA31" s="33">
        <f>SUM(BZ31*$D31*$F31*$G31*$H31*CA$10)</f>
        <v>0</v>
      </c>
      <c r="CB31" s="33"/>
      <c r="CC31" s="33">
        <f>SUM(CB31*$D31*$F31*$G31*$H31*CC$10)</f>
        <v>0</v>
      </c>
      <c r="CD31" s="33">
        <v>0</v>
      </c>
      <c r="CE31" s="33">
        <f>SUM(CD31*$D31*$F31*$G31*$I31*CE$10)</f>
        <v>0</v>
      </c>
      <c r="CF31" s="33"/>
      <c r="CG31" s="33">
        <f>SUM(CF31*$D31*$F31*$G31*$I31*CG$10)</f>
        <v>0</v>
      </c>
      <c r="CH31" s="33"/>
      <c r="CI31" s="33">
        <f>SUM(CH31*$D31*$F31*$G31*$H31*CI$10)</f>
        <v>0</v>
      </c>
      <c r="CJ31" s="33"/>
      <c r="CK31" s="33">
        <f>SUM(CJ31*$D31*$F31*$G31*$H31*CK$10)</f>
        <v>0</v>
      </c>
      <c r="CL31" s="33">
        <v>0</v>
      </c>
      <c r="CM31" s="33">
        <f>SUM(CL31*$D31*$F31*$G31*$H31*CM$10)</f>
        <v>0</v>
      </c>
      <c r="CN31" s="33">
        <v>0</v>
      </c>
      <c r="CO31" s="33">
        <f>SUM(CN31*$D31*$F31*$G31*$H31*CO$10)</f>
        <v>0</v>
      </c>
      <c r="CP31" s="33"/>
      <c r="CQ31" s="33">
        <f>SUM(CP31*$D31*$F31*$G31*$H31*CQ$10)</f>
        <v>0</v>
      </c>
      <c r="CR31" s="33"/>
      <c r="CS31" s="33">
        <f>SUM(CR31*$D31*$F31*$G31*$H31*CS$10)</f>
        <v>0</v>
      </c>
      <c r="CT31" s="33"/>
      <c r="CU31" s="33">
        <f>SUM(CT31*$D31*$F31*$G31*$H31*CU$10)</f>
        <v>0</v>
      </c>
      <c r="CV31" s="33"/>
      <c r="CW31" s="33">
        <f>SUM(CV31*$D31*$F31*$G31*$H31*CW$10)</f>
        <v>0</v>
      </c>
      <c r="CX31" s="33"/>
      <c r="CY31" s="33">
        <f>SUM(CX31*$D31*$F31*$G31*$H31*CY$10)</f>
        <v>0</v>
      </c>
      <c r="CZ31" s="33">
        <v>0</v>
      </c>
      <c r="DA31" s="33">
        <f>SUM(CZ31*$D31*$F31*$G31*$I31*DA$10)</f>
        <v>0</v>
      </c>
      <c r="DB31" s="33">
        <v>0</v>
      </c>
      <c r="DC31" s="33">
        <f>SUM(DB31*$D31*$F31*$G31*$I31*DC$10)</f>
        <v>0</v>
      </c>
      <c r="DD31" s="33">
        <v>0</v>
      </c>
      <c r="DE31" s="33">
        <f>SUM(DD31*$D31*$F31*$G31*$H31*DE$10)</f>
        <v>0</v>
      </c>
      <c r="DF31" s="33">
        <v>0</v>
      </c>
      <c r="DG31" s="33">
        <f>SUM(DF31*$D31*$F31*$G31*$I31*DG$10)</f>
        <v>0</v>
      </c>
      <c r="DH31" s="33"/>
      <c r="DI31" s="33">
        <f>SUM(DH31*$D31*$F31*$G31*$I31*DI$10)</f>
        <v>0</v>
      </c>
      <c r="DJ31" s="33">
        <v>0</v>
      </c>
      <c r="DK31" s="33">
        <f>SUM(DJ31*$D31*$F31*$G31*$I31*DK$10)</f>
        <v>0</v>
      </c>
      <c r="DL31" s="33">
        <v>0</v>
      </c>
      <c r="DM31" s="33">
        <f>SUM(DL31*$D31*$F31*$G31*$I31*DM$10)</f>
        <v>0</v>
      </c>
      <c r="DN31" s="33"/>
      <c r="DO31" s="33">
        <f>SUM(DN31*$D31*$F31*$G31*$H31*DO$10)</f>
        <v>0</v>
      </c>
      <c r="DP31" s="33">
        <v>0</v>
      </c>
      <c r="DQ31" s="33">
        <f>SUM(DP31*$D31*$F31*$G31*$H31*DQ$10)</f>
        <v>0</v>
      </c>
      <c r="DR31" s="33"/>
      <c r="DS31" s="33">
        <f>SUM(DR31*$D31*$F31*$G31*$I31*DS$10)</f>
        <v>0</v>
      </c>
      <c r="DT31" s="33"/>
      <c r="DU31" s="33">
        <f>SUM(DT31*$D31*$F31*$G31*$I31*DU$10)</f>
        <v>0</v>
      </c>
      <c r="DV31" s="33">
        <v>0</v>
      </c>
      <c r="DW31" s="33">
        <f>SUM(DV31*$D31*$F31*$G31*$I31*DW$10)</f>
        <v>0</v>
      </c>
      <c r="DX31" s="33">
        <v>0</v>
      </c>
      <c r="DY31" s="33">
        <f>SUM(DX31*$D31*$F31*$G31*$J31*DY$10)</f>
        <v>0</v>
      </c>
      <c r="DZ31" s="36">
        <v>0</v>
      </c>
      <c r="EA31" s="33">
        <f>SUM(DZ31*$D31*$F31*$G31*$K31*EA$10)</f>
        <v>0</v>
      </c>
      <c r="EB31" s="33"/>
      <c r="EC31" s="33">
        <f>SUM(EB31*$D31*$F31*$G31*$H31*EC$10)</f>
        <v>0</v>
      </c>
      <c r="ED31" s="33"/>
      <c r="EE31" s="37">
        <f>SUM(ED31*$D31*$F31*$G31*$H31*EE$10)</f>
        <v>0</v>
      </c>
      <c r="EF31" s="38">
        <f t="shared" ref="EF31:EG33" si="17">SUM(P31,V31,R31,L31,N31,BR31,CN31,DD31,DP31,BT31,DN31,BF31,AV31,AN31,AP31,AR31,BH31,CL31,T31,DV31,DB31,BV31,DT31,CD31,DF31,DJ31,DH31,AB31,AD31,AF31,AH31,X31,AJ31,AL31,CF31,DX31,DZ31,AT31,DR31,BJ31,AX31,AZ31,CP31,CR31,CT31,CV31,CX31,BL31,BB31,BN31,BD31,BP31,CH31,CB31,CJ31,Z31,BX31,CZ31,DL31,BZ31,EB31,ED31)</f>
        <v>0</v>
      </c>
      <c r="EG31" s="38">
        <f t="shared" si="17"/>
        <v>0</v>
      </c>
    </row>
    <row r="32" spans="1:137" s="2" customFormat="1" ht="60" x14ac:dyDescent="0.25">
      <c r="B32" s="41">
        <v>14</v>
      </c>
      <c r="C32" s="29" t="s">
        <v>173</v>
      </c>
      <c r="D32" s="30">
        <f t="shared" si="3"/>
        <v>9860</v>
      </c>
      <c r="E32" s="30">
        <v>10127</v>
      </c>
      <c r="F32" s="31">
        <v>10.34</v>
      </c>
      <c r="G32" s="32">
        <v>1</v>
      </c>
      <c r="H32" s="30">
        <v>1.4</v>
      </c>
      <c r="I32" s="30">
        <v>1.68</v>
      </c>
      <c r="J32" s="30">
        <v>2.23</v>
      </c>
      <c r="K32" s="30">
        <v>2.57</v>
      </c>
      <c r="L32" s="33"/>
      <c r="M32" s="33">
        <f>SUM(L32*$D32*$F32*$G32*$H32*M$10)</f>
        <v>0</v>
      </c>
      <c r="N32" s="33"/>
      <c r="O32" s="33">
        <f>SUM(N32*$D32*$F32*$G32*$H32*O$10)</f>
        <v>0</v>
      </c>
      <c r="P32" s="33"/>
      <c r="Q32" s="33">
        <f>SUM(P32*$D32*$F32*$G32*$H32*Q$10)</f>
        <v>0</v>
      </c>
      <c r="R32" s="33"/>
      <c r="S32" s="33">
        <f>SUM(R32*$D32*$F32*$G32*$H32*S$10)</f>
        <v>0</v>
      </c>
      <c r="T32" s="33"/>
      <c r="U32" s="33">
        <f>SUM(T32*$D32*$F32*$G32*$H32*U$10)</f>
        <v>0</v>
      </c>
      <c r="V32" s="33"/>
      <c r="W32" s="33">
        <f>SUM(V32*$D32*$F32*$G32*$H32*W$10)</f>
        <v>0</v>
      </c>
      <c r="X32" s="33"/>
      <c r="Y32" s="33">
        <f>SUM(X32*$D32*$F32*$G32*$I32*Y$10)</f>
        <v>0</v>
      </c>
      <c r="Z32" s="33"/>
      <c r="AA32" s="33">
        <f>SUM(Z32*$D32*$F32*$G32*$H32*AA$10)</f>
        <v>0</v>
      </c>
      <c r="AB32" s="33"/>
      <c r="AC32" s="33">
        <f>SUM(AB32*$D32*$F32*$G32*$I32*AC$10)</f>
        <v>0</v>
      </c>
      <c r="AD32" s="33"/>
      <c r="AE32" s="33">
        <f>SUM(AD32*$D32*$F32*$G32*$I32*AE$10)</f>
        <v>0</v>
      </c>
      <c r="AF32" s="33"/>
      <c r="AG32" s="33">
        <f>SUM(AF32*$D32*$F32*$G32*$I32*AG$10)</f>
        <v>0</v>
      </c>
      <c r="AH32" s="33"/>
      <c r="AI32" s="33">
        <f>SUM(AH32*$D32*$F32*$G32*$I32*AI$10)</f>
        <v>0</v>
      </c>
      <c r="AJ32" s="33"/>
      <c r="AK32" s="33">
        <f>SUM(AJ32*$D32*$F32*$G32*$I32*AK$10)</f>
        <v>0</v>
      </c>
      <c r="AL32" s="33"/>
      <c r="AM32" s="33">
        <f>SUM(AL32*$D32*$F32*$G32*$I32*AM$10)</f>
        <v>0</v>
      </c>
      <c r="AN32" s="33"/>
      <c r="AO32" s="33">
        <f>SUM(AN32*$D32*$F32*$G32*$H32*AO$10)</f>
        <v>0</v>
      </c>
      <c r="AP32" s="33"/>
      <c r="AQ32" s="33">
        <f>SUM(AP32*$D32*$F32*$G32*$H32*AQ$10)</f>
        <v>0</v>
      </c>
      <c r="AR32" s="33"/>
      <c r="AS32" s="33">
        <f>SUM(AR32*$D32*$F32*$G32*$H32*AS$10)</f>
        <v>0</v>
      </c>
      <c r="AT32" s="33"/>
      <c r="AU32" s="33">
        <f>SUM(AT32*$D32*$F32*$G32*$I32*AU$10)</f>
        <v>0</v>
      </c>
      <c r="AV32" s="33"/>
      <c r="AW32" s="33">
        <f>SUM(AV32*$D32*$F32*$G32*$H32*AW$10)</f>
        <v>0</v>
      </c>
      <c r="AX32" s="34"/>
      <c r="AY32" s="33">
        <f>SUM(AX32*$D32*$F32*$G32*$H32*AY$10)</f>
        <v>0</v>
      </c>
      <c r="AZ32" s="34"/>
      <c r="BA32" s="33">
        <f>SUM(AZ32*$D32*$F32*$G32*$H32*BA$10)</f>
        <v>0</v>
      </c>
      <c r="BB32" s="34"/>
      <c r="BC32" s="33">
        <f>SUM(BB32*$D32*$F32*$G32*$H32*BC$10)</f>
        <v>0</v>
      </c>
      <c r="BD32" s="34"/>
      <c r="BE32" s="33">
        <f>SUM(BD32*$D32*$F32*$G32*$H32*BE$10)</f>
        <v>0</v>
      </c>
      <c r="BF32" s="34"/>
      <c r="BG32" s="33">
        <f>SUM(BF32*$D32*$F32*$G32*$H32*BG$10)</f>
        <v>0</v>
      </c>
      <c r="BH32" s="34"/>
      <c r="BI32" s="33">
        <f>SUM(BH32*$D32*$F32*$G32*$H32*BI$10)</f>
        <v>0</v>
      </c>
      <c r="BJ32" s="34"/>
      <c r="BK32" s="33">
        <f>SUM(BJ32*$D32*$F32*$G32*$H32*BK$10)</f>
        <v>0</v>
      </c>
      <c r="BL32" s="34"/>
      <c r="BM32" s="33">
        <f>SUM(BL32*$D32*$F32*$G32*$H32*BM$10)</f>
        <v>0</v>
      </c>
      <c r="BN32" s="34"/>
      <c r="BO32" s="33">
        <f>SUM(BN32*$D32*$F32*$G32*$H32*BO$10)</f>
        <v>0</v>
      </c>
      <c r="BP32" s="34"/>
      <c r="BQ32" s="33">
        <f>SUM(BP32*$D32*$F32*$G32*$H32*BQ$10)</f>
        <v>0</v>
      </c>
      <c r="BR32" s="34"/>
      <c r="BS32" s="33">
        <f>SUM(BR32*$D32*$F32*$G32*$H32*BS$10)</f>
        <v>0</v>
      </c>
      <c r="BT32" s="34"/>
      <c r="BU32" s="33">
        <f>SUM(BT32*$D32*$F32*$G32*$H32*BU$10)</f>
        <v>0</v>
      </c>
      <c r="BV32" s="34"/>
      <c r="BW32" s="33">
        <f>SUM(BV32*$D32*$F32*$G32*$I32*BW$10)</f>
        <v>0</v>
      </c>
      <c r="BX32" s="34"/>
      <c r="BY32" s="33">
        <f>SUM(BX32*$D32*$F32*$G32*$H32*BY$10)</f>
        <v>0</v>
      </c>
      <c r="BZ32" s="34"/>
      <c r="CA32" s="33">
        <f>SUM(BZ32*$D32*$F32*$G32*$H32*CA$10)</f>
        <v>0</v>
      </c>
      <c r="CB32" s="34"/>
      <c r="CC32" s="33">
        <f>SUM(CB32*$D32*$F32*$G32*$H32*CC$10)</f>
        <v>0</v>
      </c>
      <c r="CD32" s="34"/>
      <c r="CE32" s="33">
        <f>SUM(CD32*$D32*$F32*$G32*$I32*CE$10)</f>
        <v>0</v>
      </c>
      <c r="CF32" s="34"/>
      <c r="CG32" s="33">
        <f>SUM(CF32*$D32*$F32*$G32*$I32*CG$10)</f>
        <v>0</v>
      </c>
      <c r="CH32" s="34"/>
      <c r="CI32" s="33">
        <f>SUM(CH32*$D32*$F32*$G32*$H32*CI$10)</f>
        <v>0</v>
      </c>
      <c r="CJ32" s="34"/>
      <c r="CK32" s="33">
        <f>SUM(CJ32*$D32*$F32*$G32*$H32*CK$10)</f>
        <v>0</v>
      </c>
      <c r="CL32" s="34"/>
      <c r="CM32" s="33">
        <f>SUM(CL32*$D32*$F32*$G32*$H32*CM$10)</f>
        <v>0</v>
      </c>
      <c r="CN32" s="34"/>
      <c r="CO32" s="33">
        <f>SUM(CN32*$D32*$F32*$G32*$H32*CO$10)</f>
        <v>0</v>
      </c>
      <c r="CP32" s="34"/>
      <c r="CQ32" s="33">
        <f>SUM(CP32*$D32*$F32*$G32*$H32*CQ$10)</f>
        <v>0</v>
      </c>
      <c r="CR32" s="34"/>
      <c r="CS32" s="33">
        <f>SUM(CR32*$D32*$F32*$G32*$H32*CS$10)</f>
        <v>0</v>
      </c>
      <c r="CT32" s="34"/>
      <c r="CU32" s="33">
        <f>SUM(CT32*$D32*$F32*$G32*$H32*CU$10)</f>
        <v>0</v>
      </c>
      <c r="CV32" s="34"/>
      <c r="CW32" s="33">
        <f>SUM(CV32*$D32*$F32*$G32*$H32*CW$10)</f>
        <v>0</v>
      </c>
      <c r="CX32" s="34"/>
      <c r="CY32" s="33">
        <f>SUM(CX32*$D32*$F32*$G32*$H32*CY$10)</f>
        <v>0</v>
      </c>
      <c r="CZ32" s="34"/>
      <c r="DA32" s="33">
        <f>SUM(CZ32*$D32*$F32*$G32*$I32*DA$10)</f>
        <v>0</v>
      </c>
      <c r="DB32" s="34"/>
      <c r="DC32" s="33">
        <f>SUM(DB32*$D32*$F32*$G32*$I32*DC$10)</f>
        <v>0</v>
      </c>
      <c r="DD32" s="34"/>
      <c r="DE32" s="33">
        <f>SUM(DD32*$D32*$F32*$G32*$H32*DE$10)</f>
        <v>0</v>
      </c>
      <c r="DF32" s="34"/>
      <c r="DG32" s="33">
        <f>SUM(DF32*$D32*$F32*$G32*$I32*DG$10)</f>
        <v>0</v>
      </c>
      <c r="DH32" s="34"/>
      <c r="DI32" s="33">
        <f>SUM(DH32*$D32*$F32*$G32*$I32*DI$10)</f>
        <v>0</v>
      </c>
      <c r="DJ32" s="34"/>
      <c r="DK32" s="33">
        <f>SUM(DJ32*$D32*$F32*$G32*$I32*DK$10)</f>
        <v>0</v>
      </c>
      <c r="DL32" s="34"/>
      <c r="DM32" s="33">
        <f>SUM(DL32*$D32*$F32*$G32*$I32*DM$10)</f>
        <v>0</v>
      </c>
      <c r="DN32" s="34"/>
      <c r="DO32" s="33">
        <f>SUM(DN32*$D32*$F32*$G32*$H32*DO$10)</f>
        <v>0</v>
      </c>
      <c r="DP32" s="34"/>
      <c r="DQ32" s="33">
        <f>SUM(DP32*$D32*$F32*$G32*$H32*DQ$10)</f>
        <v>0</v>
      </c>
      <c r="DR32" s="34"/>
      <c r="DS32" s="33">
        <f>SUM(DR32*$D32*$F32*$G32*$I32*DS$10)</f>
        <v>0</v>
      </c>
      <c r="DT32" s="34"/>
      <c r="DU32" s="33">
        <f>SUM(DT32*$D32*$F32*$G32*$I32*DU$10)</f>
        <v>0</v>
      </c>
      <c r="DV32" s="34"/>
      <c r="DW32" s="33">
        <f>SUM(DV32*$D32*$F32*$G32*$I32*DW$10)</f>
        <v>0</v>
      </c>
      <c r="DX32" s="34"/>
      <c r="DY32" s="33">
        <f>SUM(DX32*$D32*$F32*$G32*$J32*DY$10)</f>
        <v>0</v>
      </c>
      <c r="DZ32" s="52"/>
      <c r="EA32" s="33">
        <f>SUM(DZ32*$D32*$F32*$G32*$K32*EA$10)</f>
        <v>0</v>
      </c>
      <c r="EB32" s="33"/>
      <c r="EC32" s="33">
        <f>SUM(EB32*$D32*$F32*$G32*$H32*EC$10)</f>
        <v>0</v>
      </c>
      <c r="ED32" s="33"/>
      <c r="EE32" s="37">
        <f>SUM(ED32*$D32*$F32*$G32*$H32*EE$10)</f>
        <v>0</v>
      </c>
      <c r="EF32" s="38">
        <f t="shared" si="17"/>
        <v>0</v>
      </c>
      <c r="EG32" s="38">
        <f t="shared" si="17"/>
        <v>0</v>
      </c>
    </row>
    <row r="33" spans="1:137" s="2" customFormat="1" ht="60" x14ac:dyDescent="0.25">
      <c r="B33" s="41">
        <v>15</v>
      </c>
      <c r="C33" s="42" t="s">
        <v>174</v>
      </c>
      <c r="D33" s="30">
        <f t="shared" si="3"/>
        <v>9860</v>
      </c>
      <c r="E33" s="30">
        <v>10127</v>
      </c>
      <c r="F33" s="31">
        <v>7.95</v>
      </c>
      <c r="G33" s="32">
        <v>1</v>
      </c>
      <c r="H33" s="30">
        <v>1.4</v>
      </c>
      <c r="I33" s="30">
        <v>1.68</v>
      </c>
      <c r="J33" s="30">
        <v>2.23</v>
      </c>
      <c r="K33" s="30">
        <v>2.57</v>
      </c>
      <c r="L33" s="33"/>
      <c r="M33" s="33">
        <f>SUM(L33*$D33*$F33*$G33*$H33*M$10)</f>
        <v>0</v>
      </c>
      <c r="N33" s="33"/>
      <c r="O33" s="33">
        <f>SUM(N33*$D33*$F33*$G33*$H33*O$10)</f>
        <v>0</v>
      </c>
      <c r="P33" s="33"/>
      <c r="Q33" s="33">
        <f>SUM(P33*$D33*$F33*$G33*$H33*Q$10)</f>
        <v>0</v>
      </c>
      <c r="R33" s="33"/>
      <c r="S33" s="33">
        <f>SUM(R33*$D33*$F33*$G33*$H33*S$10)</f>
        <v>0</v>
      </c>
      <c r="T33" s="33"/>
      <c r="U33" s="33">
        <f>SUM(T33*$D33*$F33*$G33*$H33*U$10)</f>
        <v>0</v>
      </c>
      <c r="V33" s="33"/>
      <c r="W33" s="33">
        <f>SUM(V33*$D33*$F33*$G33*$H33*W$10)</f>
        <v>0</v>
      </c>
      <c r="X33" s="33"/>
      <c r="Y33" s="33">
        <f>SUM(X33*$D33*$F33*$G33*$I33*Y$10)</f>
        <v>0</v>
      </c>
      <c r="Z33" s="33"/>
      <c r="AA33" s="33">
        <f>SUM(Z33*$D33*$F33*$G33*$H33*AA$10)</f>
        <v>0</v>
      </c>
      <c r="AB33" s="33"/>
      <c r="AC33" s="33">
        <f>SUM(AB33*$D33*$F33*$G33*$I33*AC$10)</f>
        <v>0</v>
      </c>
      <c r="AD33" s="33"/>
      <c r="AE33" s="33">
        <f>SUM(AD33*$D33*$F33*$G33*$I33*AE$10)</f>
        <v>0</v>
      </c>
      <c r="AF33" s="33"/>
      <c r="AG33" s="33">
        <f>SUM(AF33*$D33*$F33*$G33*$I33*AG$10)</f>
        <v>0</v>
      </c>
      <c r="AH33" s="33"/>
      <c r="AI33" s="33">
        <f>SUM(AH33*$D33*$F33*$G33*$I33*AI$10)</f>
        <v>0</v>
      </c>
      <c r="AJ33" s="33"/>
      <c r="AK33" s="33">
        <f>SUM(AJ33*$D33*$F33*$G33*$I33*AK$10)</f>
        <v>0</v>
      </c>
      <c r="AL33" s="33"/>
      <c r="AM33" s="33">
        <f>SUM(AL33*$D33*$F33*$G33*$I33*AM$10)</f>
        <v>0</v>
      </c>
      <c r="AN33" s="33"/>
      <c r="AO33" s="33">
        <f>SUM(AN33*$D33*$F33*$G33*$H33*AO$10)</f>
        <v>0</v>
      </c>
      <c r="AP33" s="33"/>
      <c r="AQ33" s="33">
        <f>SUM(AP33*$D33*$F33*$G33*$H33*AQ$10)</f>
        <v>0</v>
      </c>
      <c r="AR33" s="33"/>
      <c r="AS33" s="33">
        <f>SUM(AR33*$D33*$F33*$G33*$H33*AS$10)</f>
        <v>0</v>
      </c>
      <c r="AT33" s="33"/>
      <c r="AU33" s="33">
        <f>SUM(AT33*$D33*$F33*$G33*$I33*AU$10)</f>
        <v>0</v>
      </c>
      <c r="AV33" s="33"/>
      <c r="AW33" s="33">
        <f>SUM(AV33*$D33*$F33*$G33*$H33*AW$10)</f>
        <v>0</v>
      </c>
      <c r="AX33" s="34"/>
      <c r="AY33" s="33">
        <f>SUM(AX33*$D33*$F33*$G33*$H33*AY$10)</f>
        <v>0</v>
      </c>
      <c r="AZ33" s="34"/>
      <c r="BA33" s="33">
        <f>SUM(AZ33*$D33*$F33*$G33*$H33*BA$10)</f>
        <v>0</v>
      </c>
      <c r="BB33" s="34"/>
      <c r="BC33" s="33">
        <f>SUM(BB33*$D33*$F33*$G33*$H33*BC$10)</f>
        <v>0</v>
      </c>
      <c r="BD33" s="34"/>
      <c r="BE33" s="33">
        <f>SUM(BD33*$D33*$F33*$G33*$H33*BE$10)</f>
        <v>0</v>
      </c>
      <c r="BF33" s="34"/>
      <c r="BG33" s="33">
        <f>SUM(BF33*$D33*$F33*$G33*$H33*BG$10)</f>
        <v>0</v>
      </c>
      <c r="BH33" s="34"/>
      <c r="BI33" s="33">
        <f>SUM(BH33*$D33*$F33*$G33*$H33*BI$10)</f>
        <v>0</v>
      </c>
      <c r="BJ33" s="34"/>
      <c r="BK33" s="33">
        <f>SUM(BJ33*$D33*$F33*$G33*$H33*BK$10)</f>
        <v>0</v>
      </c>
      <c r="BL33" s="34"/>
      <c r="BM33" s="33">
        <f>SUM(BL33*$D33*$F33*$G33*$H33*BM$10)</f>
        <v>0</v>
      </c>
      <c r="BN33" s="34"/>
      <c r="BO33" s="33">
        <f>SUM(BN33*$D33*$F33*$G33*$H33*BO$10)</f>
        <v>0</v>
      </c>
      <c r="BP33" s="34"/>
      <c r="BQ33" s="33">
        <f>SUM(BP33*$D33*$F33*$G33*$H33*BQ$10)</f>
        <v>0</v>
      </c>
      <c r="BR33" s="34"/>
      <c r="BS33" s="33">
        <f>SUM(BR33*$D33*$F33*$G33*$H33*BS$10)</f>
        <v>0</v>
      </c>
      <c r="BT33" s="34"/>
      <c r="BU33" s="33">
        <f>SUM(BT33*$D33*$F33*$G33*$H33*BU$10)</f>
        <v>0</v>
      </c>
      <c r="BV33" s="34"/>
      <c r="BW33" s="33">
        <f>SUM(BV33*$D33*$F33*$G33*$I33*BW$10)</f>
        <v>0</v>
      </c>
      <c r="BX33" s="34"/>
      <c r="BY33" s="33">
        <f>SUM(BX33*$D33*$F33*$G33*$H33*BY$10)</f>
        <v>0</v>
      </c>
      <c r="BZ33" s="34"/>
      <c r="CA33" s="33">
        <f>SUM(BZ33*$D33*$F33*$G33*$H33*CA$10)</f>
        <v>0</v>
      </c>
      <c r="CB33" s="34"/>
      <c r="CC33" s="33">
        <f>SUM(CB33*$D33*$F33*$G33*$H33*CC$10)</f>
        <v>0</v>
      </c>
      <c r="CD33" s="34"/>
      <c r="CE33" s="33">
        <f>SUM(CD33*$D33*$F33*$G33*$I33*CE$10)</f>
        <v>0</v>
      </c>
      <c r="CF33" s="34"/>
      <c r="CG33" s="33">
        <f>SUM(CF33*$D33*$F33*$G33*$I33*CG$10)</f>
        <v>0</v>
      </c>
      <c r="CH33" s="34"/>
      <c r="CI33" s="33">
        <f>SUM(CH33*$D33*$F33*$G33*$H33*CI$10)</f>
        <v>0</v>
      </c>
      <c r="CJ33" s="34"/>
      <c r="CK33" s="33">
        <f>SUM(CJ33*$D33*$F33*$G33*$H33*CK$10)</f>
        <v>0</v>
      </c>
      <c r="CL33" s="34"/>
      <c r="CM33" s="33">
        <f>SUM(CL33*$D33*$F33*$G33*$H33*CM$10)</f>
        <v>0</v>
      </c>
      <c r="CN33" s="34"/>
      <c r="CO33" s="33">
        <f>SUM(CN33*$D33*$F33*$G33*$H33*CO$10)</f>
        <v>0</v>
      </c>
      <c r="CP33" s="34"/>
      <c r="CQ33" s="33">
        <f>SUM(CP33*$D33*$F33*$G33*$H33*CQ$10)</f>
        <v>0</v>
      </c>
      <c r="CR33" s="34"/>
      <c r="CS33" s="33">
        <f>SUM(CR33*$D33*$F33*$G33*$H33*CS$10)</f>
        <v>0</v>
      </c>
      <c r="CT33" s="34"/>
      <c r="CU33" s="33">
        <f>SUM(CT33*$D33*$F33*$G33*$H33*CU$10)</f>
        <v>0</v>
      </c>
      <c r="CV33" s="34"/>
      <c r="CW33" s="33">
        <f>SUM(CV33*$D33*$F33*$G33*$H33*CW$10)</f>
        <v>0</v>
      </c>
      <c r="CX33" s="34"/>
      <c r="CY33" s="33">
        <f>SUM(CX33*$D33*$F33*$G33*$H33*CY$10)</f>
        <v>0</v>
      </c>
      <c r="CZ33" s="34"/>
      <c r="DA33" s="33">
        <f>SUM(CZ33*$D33*$F33*$G33*$I33*DA$10)</f>
        <v>0</v>
      </c>
      <c r="DB33" s="34"/>
      <c r="DC33" s="33">
        <f>SUM(DB33*$D33*$F33*$G33*$I33*DC$10)</f>
        <v>0</v>
      </c>
      <c r="DD33" s="34"/>
      <c r="DE33" s="33">
        <f>SUM(DD33*$D33*$F33*$G33*$H33*DE$10)</f>
        <v>0</v>
      </c>
      <c r="DF33" s="34"/>
      <c r="DG33" s="33">
        <f>SUM(DF33*$D33*$F33*$G33*$I33*DG$10)</f>
        <v>0</v>
      </c>
      <c r="DH33" s="34"/>
      <c r="DI33" s="33">
        <f>SUM(DH33*$D33*$F33*$G33*$I33*DI$10)</f>
        <v>0</v>
      </c>
      <c r="DJ33" s="34"/>
      <c r="DK33" s="33">
        <f>SUM(DJ33*$D33*$F33*$G33*$I33*DK$10)</f>
        <v>0</v>
      </c>
      <c r="DL33" s="34"/>
      <c r="DM33" s="33">
        <f>SUM(DL33*$D33*$F33*$G33*$I33*DM$10)</f>
        <v>0</v>
      </c>
      <c r="DN33" s="34"/>
      <c r="DO33" s="33">
        <f>SUM(DN33*$D33*$F33*$G33*$H33*DO$10)</f>
        <v>0</v>
      </c>
      <c r="DP33" s="34"/>
      <c r="DQ33" s="33">
        <f>SUM(DP33*$D33*$F33*$G33*$H33*DQ$10)</f>
        <v>0</v>
      </c>
      <c r="DR33" s="34"/>
      <c r="DS33" s="33">
        <f>SUM(DR33*$D33*$F33*$G33*$I33*DS$10)</f>
        <v>0</v>
      </c>
      <c r="DT33" s="34"/>
      <c r="DU33" s="33">
        <f>SUM(DT33*$D33*$F33*$G33*$I33*DU$10)</f>
        <v>0</v>
      </c>
      <c r="DV33" s="34"/>
      <c r="DW33" s="33">
        <f>SUM(DV33*$D33*$F33*$G33*$I33*DW$10)</f>
        <v>0</v>
      </c>
      <c r="DX33" s="34"/>
      <c r="DY33" s="33">
        <f>SUM(DX33*$D33*$F33*$G33*$J33*DY$10)</f>
        <v>0</v>
      </c>
      <c r="DZ33" s="52"/>
      <c r="EA33" s="33">
        <f>SUM(DZ33*$D33*$F33*$G33*$K33*EA$10)</f>
        <v>0</v>
      </c>
      <c r="EB33" s="33"/>
      <c r="EC33" s="33">
        <f>SUM(EB33*$D33*$F33*$G33*$H33*EC$10)</f>
        <v>0</v>
      </c>
      <c r="ED33" s="33"/>
      <c r="EE33" s="37">
        <f>SUM(ED33*$D33*$F33*$G33*$H33*EE$10)</f>
        <v>0</v>
      </c>
      <c r="EF33" s="38">
        <f t="shared" si="17"/>
        <v>0</v>
      </c>
      <c r="EG33" s="38">
        <f t="shared" si="17"/>
        <v>0</v>
      </c>
    </row>
    <row r="34" spans="1:137" s="61" customFormat="1" x14ac:dyDescent="0.25">
      <c r="A34" s="58">
        <v>9</v>
      </c>
      <c r="B34" s="21"/>
      <c r="C34" s="22" t="s">
        <v>175</v>
      </c>
      <c r="D34" s="46">
        <f t="shared" si="3"/>
        <v>9860</v>
      </c>
      <c r="E34" s="30">
        <v>10127</v>
      </c>
      <c r="F34" s="62">
        <v>1.42</v>
      </c>
      <c r="G34" s="60"/>
      <c r="H34" s="54"/>
      <c r="I34" s="54"/>
      <c r="J34" s="54"/>
      <c r="K34" s="54">
        <v>2.57</v>
      </c>
      <c r="L34" s="27">
        <f>SUM(L35:L36)</f>
        <v>0</v>
      </c>
      <c r="M34" s="27">
        <f t="shared" ref="M34:BX34" si="18">SUM(M35:M36)</f>
        <v>0</v>
      </c>
      <c r="N34" s="27">
        <f t="shared" si="18"/>
        <v>0</v>
      </c>
      <c r="O34" s="27">
        <f t="shared" si="18"/>
        <v>0</v>
      </c>
      <c r="P34" s="27">
        <f t="shared" si="18"/>
        <v>30</v>
      </c>
      <c r="Q34" s="27">
        <f t="shared" si="18"/>
        <v>571485.59999999986</v>
      </c>
      <c r="R34" s="27">
        <f t="shared" si="18"/>
        <v>0</v>
      </c>
      <c r="S34" s="27">
        <f t="shared" si="18"/>
        <v>0</v>
      </c>
      <c r="T34" s="27">
        <f t="shared" si="18"/>
        <v>0</v>
      </c>
      <c r="U34" s="27">
        <f t="shared" si="18"/>
        <v>0</v>
      </c>
      <c r="V34" s="27">
        <f t="shared" si="18"/>
        <v>0</v>
      </c>
      <c r="W34" s="27">
        <f t="shared" si="18"/>
        <v>0</v>
      </c>
      <c r="X34" s="27">
        <f t="shared" si="18"/>
        <v>66</v>
      </c>
      <c r="Y34" s="27">
        <f t="shared" si="18"/>
        <v>1508721.9839999999</v>
      </c>
      <c r="Z34" s="27">
        <f t="shared" si="18"/>
        <v>0</v>
      </c>
      <c r="AA34" s="27">
        <f t="shared" si="18"/>
        <v>0</v>
      </c>
      <c r="AB34" s="27">
        <f t="shared" si="18"/>
        <v>0</v>
      </c>
      <c r="AC34" s="27">
        <f t="shared" si="18"/>
        <v>0</v>
      </c>
      <c r="AD34" s="27">
        <f t="shared" si="18"/>
        <v>0</v>
      </c>
      <c r="AE34" s="27">
        <f t="shared" si="18"/>
        <v>0</v>
      </c>
      <c r="AF34" s="27">
        <f t="shared" si="18"/>
        <v>0</v>
      </c>
      <c r="AG34" s="27">
        <f t="shared" si="18"/>
        <v>0</v>
      </c>
      <c r="AH34" s="27">
        <f t="shared" si="18"/>
        <v>0</v>
      </c>
      <c r="AI34" s="27">
        <f t="shared" si="18"/>
        <v>0</v>
      </c>
      <c r="AJ34" s="27">
        <f t="shared" si="18"/>
        <v>0</v>
      </c>
      <c r="AK34" s="27">
        <f t="shared" si="18"/>
        <v>0</v>
      </c>
      <c r="AL34" s="27">
        <f t="shared" si="18"/>
        <v>0</v>
      </c>
      <c r="AM34" s="27">
        <f t="shared" si="18"/>
        <v>0</v>
      </c>
      <c r="AN34" s="27">
        <f t="shared" si="18"/>
        <v>0</v>
      </c>
      <c r="AO34" s="27">
        <f t="shared" si="18"/>
        <v>0</v>
      </c>
      <c r="AP34" s="27">
        <f t="shared" si="18"/>
        <v>0</v>
      </c>
      <c r="AQ34" s="27">
        <f t="shared" si="18"/>
        <v>0</v>
      </c>
      <c r="AR34" s="27">
        <f t="shared" si="18"/>
        <v>0</v>
      </c>
      <c r="AS34" s="27">
        <f t="shared" si="18"/>
        <v>0</v>
      </c>
      <c r="AT34" s="27">
        <f t="shared" si="18"/>
        <v>0</v>
      </c>
      <c r="AU34" s="27">
        <f t="shared" si="18"/>
        <v>0</v>
      </c>
      <c r="AV34" s="27">
        <f t="shared" si="18"/>
        <v>0</v>
      </c>
      <c r="AW34" s="27">
        <f t="shared" si="18"/>
        <v>0</v>
      </c>
      <c r="AX34" s="64">
        <f t="shared" si="18"/>
        <v>0</v>
      </c>
      <c r="AY34" s="64">
        <f t="shared" si="18"/>
        <v>0</v>
      </c>
      <c r="AZ34" s="64">
        <f t="shared" si="18"/>
        <v>0</v>
      </c>
      <c r="BA34" s="64">
        <f t="shared" si="18"/>
        <v>0</v>
      </c>
      <c r="BB34" s="64">
        <f t="shared" si="18"/>
        <v>0</v>
      </c>
      <c r="BC34" s="64">
        <f t="shared" si="18"/>
        <v>0</v>
      </c>
      <c r="BD34" s="64">
        <f t="shared" si="18"/>
        <v>0</v>
      </c>
      <c r="BE34" s="64">
        <f t="shared" si="18"/>
        <v>0</v>
      </c>
      <c r="BF34" s="64">
        <f t="shared" si="18"/>
        <v>0</v>
      </c>
      <c r="BG34" s="64">
        <f t="shared" si="18"/>
        <v>0</v>
      </c>
      <c r="BH34" s="64">
        <f t="shared" si="18"/>
        <v>0</v>
      </c>
      <c r="BI34" s="64">
        <f t="shared" si="18"/>
        <v>0</v>
      </c>
      <c r="BJ34" s="64">
        <f t="shared" si="18"/>
        <v>0</v>
      </c>
      <c r="BK34" s="64">
        <f t="shared" si="18"/>
        <v>0</v>
      </c>
      <c r="BL34" s="64">
        <f t="shared" si="18"/>
        <v>0</v>
      </c>
      <c r="BM34" s="64">
        <f t="shared" si="18"/>
        <v>0</v>
      </c>
      <c r="BN34" s="64">
        <f t="shared" si="18"/>
        <v>0</v>
      </c>
      <c r="BO34" s="64">
        <f t="shared" si="18"/>
        <v>0</v>
      </c>
      <c r="BP34" s="64">
        <f t="shared" si="18"/>
        <v>0</v>
      </c>
      <c r="BQ34" s="64">
        <f t="shared" si="18"/>
        <v>0</v>
      </c>
      <c r="BR34" s="64">
        <f t="shared" si="18"/>
        <v>0</v>
      </c>
      <c r="BS34" s="64">
        <f t="shared" si="18"/>
        <v>0</v>
      </c>
      <c r="BT34" s="64">
        <f t="shared" si="18"/>
        <v>0</v>
      </c>
      <c r="BU34" s="64">
        <f t="shared" si="18"/>
        <v>0</v>
      </c>
      <c r="BV34" s="64">
        <f t="shared" si="18"/>
        <v>0</v>
      </c>
      <c r="BW34" s="64">
        <f t="shared" si="18"/>
        <v>0</v>
      </c>
      <c r="BX34" s="64">
        <f t="shared" si="18"/>
        <v>0</v>
      </c>
      <c r="BY34" s="64">
        <f t="shared" ref="BY34:EG34" si="19">SUM(BY35:BY36)</f>
        <v>0</v>
      </c>
      <c r="BZ34" s="64">
        <f t="shared" si="19"/>
        <v>0</v>
      </c>
      <c r="CA34" s="64">
        <f t="shared" si="19"/>
        <v>0</v>
      </c>
      <c r="CB34" s="64">
        <f t="shared" si="19"/>
        <v>0</v>
      </c>
      <c r="CC34" s="64">
        <f t="shared" si="19"/>
        <v>0</v>
      </c>
      <c r="CD34" s="64">
        <f t="shared" si="19"/>
        <v>0</v>
      </c>
      <c r="CE34" s="64">
        <f t="shared" si="19"/>
        <v>0</v>
      </c>
      <c r="CF34" s="64">
        <f t="shared" si="19"/>
        <v>0</v>
      </c>
      <c r="CG34" s="64">
        <f t="shared" si="19"/>
        <v>0</v>
      </c>
      <c r="CH34" s="64">
        <f t="shared" si="19"/>
        <v>0</v>
      </c>
      <c r="CI34" s="64">
        <f t="shared" si="19"/>
        <v>0</v>
      </c>
      <c r="CJ34" s="64">
        <f t="shared" si="19"/>
        <v>0</v>
      </c>
      <c r="CK34" s="64">
        <f t="shared" si="19"/>
        <v>0</v>
      </c>
      <c r="CL34" s="64">
        <f t="shared" si="19"/>
        <v>0</v>
      </c>
      <c r="CM34" s="64">
        <f t="shared" si="19"/>
        <v>0</v>
      </c>
      <c r="CN34" s="64">
        <f t="shared" si="19"/>
        <v>0</v>
      </c>
      <c r="CO34" s="64">
        <f t="shared" si="19"/>
        <v>0</v>
      </c>
      <c r="CP34" s="64">
        <v>0</v>
      </c>
      <c r="CQ34" s="64">
        <f t="shared" si="19"/>
        <v>0</v>
      </c>
      <c r="CR34" s="64">
        <f t="shared" si="19"/>
        <v>0</v>
      </c>
      <c r="CS34" s="64">
        <f t="shared" si="19"/>
        <v>0</v>
      </c>
      <c r="CT34" s="64">
        <f t="shared" si="19"/>
        <v>0</v>
      </c>
      <c r="CU34" s="64">
        <f t="shared" si="19"/>
        <v>0</v>
      </c>
      <c r="CV34" s="64">
        <f t="shared" si="19"/>
        <v>0</v>
      </c>
      <c r="CW34" s="64">
        <f t="shared" si="19"/>
        <v>0</v>
      </c>
      <c r="CX34" s="64">
        <f t="shared" si="19"/>
        <v>0</v>
      </c>
      <c r="CY34" s="64">
        <f t="shared" si="19"/>
        <v>0</v>
      </c>
      <c r="CZ34" s="64">
        <f t="shared" si="19"/>
        <v>0</v>
      </c>
      <c r="DA34" s="64">
        <f t="shared" si="19"/>
        <v>0</v>
      </c>
      <c r="DB34" s="64">
        <f t="shared" si="19"/>
        <v>0</v>
      </c>
      <c r="DC34" s="64">
        <f t="shared" si="19"/>
        <v>0</v>
      </c>
      <c r="DD34" s="64">
        <f t="shared" si="19"/>
        <v>0</v>
      </c>
      <c r="DE34" s="64">
        <f t="shared" si="19"/>
        <v>0</v>
      </c>
      <c r="DF34" s="64">
        <f t="shared" si="19"/>
        <v>0</v>
      </c>
      <c r="DG34" s="64">
        <f t="shared" si="19"/>
        <v>0</v>
      </c>
      <c r="DH34" s="64">
        <f t="shared" si="19"/>
        <v>0</v>
      </c>
      <c r="DI34" s="64">
        <f t="shared" si="19"/>
        <v>0</v>
      </c>
      <c r="DJ34" s="64">
        <f t="shared" si="19"/>
        <v>0</v>
      </c>
      <c r="DK34" s="64">
        <f t="shared" si="19"/>
        <v>0</v>
      </c>
      <c r="DL34" s="64">
        <f t="shared" si="19"/>
        <v>0</v>
      </c>
      <c r="DM34" s="64">
        <f t="shared" si="19"/>
        <v>0</v>
      </c>
      <c r="DN34" s="64">
        <f t="shared" si="19"/>
        <v>0</v>
      </c>
      <c r="DO34" s="64">
        <f t="shared" si="19"/>
        <v>0</v>
      </c>
      <c r="DP34" s="64">
        <f t="shared" si="19"/>
        <v>0</v>
      </c>
      <c r="DQ34" s="64">
        <f t="shared" si="19"/>
        <v>0</v>
      </c>
      <c r="DR34" s="64">
        <f t="shared" si="19"/>
        <v>0</v>
      </c>
      <c r="DS34" s="64">
        <f t="shared" si="19"/>
        <v>0</v>
      </c>
      <c r="DT34" s="64">
        <f t="shared" si="19"/>
        <v>0</v>
      </c>
      <c r="DU34" s="64">
        <f t="shared" si="19"/>
        <v>0</v>
      </c>
      <c r="DV34" s="64">
        <f t="shared" si="19"/>
        <v>0</v>
      </c>
      <c r="DW34" s="64">
        <f t="shared" si="19"/>
        <v>0</v>
      </c>
      <c r="DX34" s="64">
        <f t="shared" si="19"/>
        <v>0</v>
      </c>
      <c r="DY34" s="64">
        <f t="shared" si="19"/>
        <v>0</v>
      </c>
      <c r="DZ34" s="65">
        <f t="shared" si="19"/>
        <v>0</v>
      </c>
      <c r="EA34" s="64">
        <f t="shared" si="19"/>
        <v>0</v>
      </c>
      <c r="EB34" s="64">
        <f t="shared" si="19"/>
        <v>0</v>
      </c>
      <c r="EC34" s="64">
        <f t="shared" si="19"/>
        <v>0</v>
      </c>
      <c r="ED34" s="64">
        <f t="shared" si="19"/>
        <v>0</v>
      </c>
      <c r="EE34" s="64">
        <f t="shared" si="19"/>
        <v>0</v>
      </c>
      <c r="EF34" s="64">
        <f t="shared" si="19"/>
        <v>96</v>
      </c>
      <c r="EG34" s="64">
        <f t="shared" si="19"/>
        <v>2080207.5839999998</v>
      </c>
    </row>
    <row r="35" spans="1:137" s="2" customFormat="1" ht="30" x14ac:dyDescent="0.25">
      <c r="B35" s="13">
        <v>16</v>
      </c>
      <c r="C35" s="42" t="s">
        <v>176</v>
      </c>
      <c r="D35" s="30">
        <f t="shared" si="3"/>
        <v>9860</v>
      </c>
      <c r="E35" s="30">
        <v>10127</v>
      </c>
      <c r="F35" s="31">
        <v>1.38</v>
      </c>
      <c r="G35" s="40">
        <v>1</v>
      </c>
      <c r="H35" s="30">
        <v>1.4</v>
      </c>
      <c r="I35" s="30">
        <v>1.68</v>
      </c>
      <c r="J35" s="30">
        <v>2.23</v>
      </c>
      <c r="K35" s="30">
        <v>2.57</v>
      </c>
      <c r="L35" s="33"/>
      <c r="M35" s="33">
        <f>SUM(L35*$D35*$F35*$G35*$H35*M$10)</f>
        <v>0</v>
      </c>
      <c r="N35" s="33"/>
      <c r="O35" s="33">
        <f>SUM(N35*$D35*$F35*$G35*$H35*O$10)</f>
        <v>0</v>
      </c>
      <c r="P35" s="33">
        <v>30</v>
      </c>
      <c r="Q35" s="33">
        <f>SUM(P35*$D35*$F35*$G35*$H35*Q$10)</f>
        <v>571485.59999999986</v>
      </c>
      <c r="R35" s="33"/>
      <c r="S35" s="33">
        <f>SUM(R35*$D35*$F35*$G35*$H35*S$10)</f>
        <v>0</v>
      </c>
      <c r="T35" s="33"/>
      <c r="U35" s="33">
        <f>SUM(T35*$D35*$F35*$G35*$H35*U$10)</f>
        <v>0</v>
      </c>
      <c r="V35" s="33"/>
      <c r="W35" s="33">
        <f>SUM(V35*$D35*$F35*$G35*$H35*W$10)</f>
        <v>0</v>
      </c>
      <c r="X35" s="33">
        <v>66</v>
      </c>
      <c r="Y35" s="33">
        <f>SUM(X35*$D35*$F35*$G35*$I35*Y$10)</f>
        <v>1508721.9839999999</v>
      </c>
      <c r="Z35" s="33"/>
      <c r="AA35" s="33">
        <f>SUM(Z35*$D35*$F35*$G35*$H35*AA$10)</f>
        <v>0</v>
      </c>
      <c r="AB35" s="33"/>
      <c r="AC35" s="33">
        <f>SUM(AB35*$D35*$F35*$G35*$I35*AC$10)</f>
        <v>0</v>
      </c>
      <c r="AD35" s="33"/>
      <c r="AE35" s="33">
        <f>SUM(AD35*$D35*$F35*$G35*$I35*AE$10)</f>
        <v>0</v>
      </c>
      <c r="AF35" s="33"/>
      <c r="AG35" s="33">
        <f>SUM(AF35*$D35*$F35*$G35*$I35*AG$10)</f>
        <v>0</v>
      </c>
      <c r="AH35" s="33"/>
      <c r="AI35" s="33">
        <f>SUM(AH35*$D35*$F35*$G35*$I35*AI$10)</f>
        <v>0</v>
      </c>
      <c r="AJ35" s="33"/>
      <c r="AK35" s="33">
        <f>SUM(AJ35*$D35*$F35*$G35*$I35*AK$10)</f>
        <v>0</v>
      </c>
      <c r="AL35" s="33"/>
      <c r="AM35" s="33">
        <f>SUM(AL35*$D35*$F35*$G35*$I35*AM$10)</f>
        <v>0</v>
      </c>
      <c r="AN35" s="33"/>
      <c r="AO35" s="33">
        <f>SUM(AN35*$D35*$F35*$G35*$H35*AO$10)</f>
        <v>0</v>
      </c>
      <c r="AP35" s="33"/>
      <c r="AQ35" s="33">
        <f>SUM(AP35*$D35*$F35*$G35*$H35*AQ$10)</f>
        <v>0</v>
      </c>
      <c r="AR35" s="33"/>
      <c r="AS35" s="33">
        <f>SUM(AR35*$D35*$F35*$G35*$H35*AS$10)</f>
        <v>0</v>
      </c>
      <c r="AT35" s="33"/>
      <c r="AU35" s="33">
        <f>SUM(AT35*$D35*$F35*$G35*$I35*AU$10)</f>
        <v>0</v>
      </c>
      <c r="AV35" s="33"/>
      <c r="AW35" s="33">
        <f>SUM(AV35*$D35*$F35*$G35*$H35*AW$10)</f>
        <v>0</v>
      </c>
      <c r="AX35" s="33"/>
      <c r="AY35" s="33">
        <f>SUM(AX35*$D35*$F35*$G35*$H35*AY$10)</f>
        <v>0</v>
      </c>
      <c r="AZ35" s="33"/>
      <c r="BA35" s="33">
        <f>SUM(AZ35*$D35*$F35*$G35*$H35*BA$10)</f>
        <v>0</v>
      </c>
      <c r="BB35" s="33"/>
      <c r="BC35" s="33">
        <f>SUM(BB35*$D35*$F35*$G35*$H35*BC$10)</f>
        <v>0</v>
      </c>
      <c r="BD35" s="33"/>
      <c r="BE35" s="33">
        <f>SUM(BD35*$D35*$F35*$G35*$H35*BE$10)</f>
        <v>0</v>
      </c>
      <c r="BF35" s="33"/>
      <c r="BG35" s="33">
        <f>SUM(BF35*$D35*$F35*$G35*$H35*BG$10)</f>
        <v>0</v>
      </c>
      <c r="BH35" s="33"/>
      <c r="BI35" s="33">
        <f>SUM(BH35*$D35*$F35*$G35*$H35*BI$10)</f>
        <v>0</v>
      </c>
      <c r="BJ35" s="33"/>
      <c r="BK35" s="33">
        <f>SUM(BJ35*$D35*$F35*$G35*$H35*BK$10)</f>
        <v>0</v>
      </c>
      <c r="BL35" s="33"/>
      <c r="BM35" s="33">
        <f>SUM(BL35*$D35*$F35*$G35*$H35*BM$10)</f>
        <v>0</v>
      </c>
      <c r="BN35" s="33"/>
      <c r="BO35" s="33">
        <f>SUM(BN35*$D35*$F35*$G35*$H35*BO$10)</f>
        <v>0</v>
      </c>
      <c r="BP35" s="33"/>
      <c r="BQ35" s="33">
        <f>SUM(BP35*$D35*$F35*$G35*$H35*BQ$10)</f>
        <v>0</v>
      </c>
      <c r="BR35" s="33"/>
      <c r="BS35" s="33">
        <f>SUM(BR35*$D35*$F35*$G35*$H35*BS$10)</f>
        <v>0</v>
      </c>
      <c r="BT35" s="33"/>
      <c r="BU35" s="33">
        <f>SUM(BT35*$D35*$F35*$G35*$H35*BU$10)</f>
        <v>0</v>
      </c>
      <c r="BV35" s="33"/>
      <c r="BW35" s="33">
        <f>SUM(BV35*$D35*$F35*$G35*$I35*BW$10)</f>
        <v>0</v>
      </c>
      <c r="BX35" s="33"/>
      <c r="BY35" s="33">
        <f>SUM(BX35*$D35*$F35*$G35*$H35*BY$10)</f>
        <v>0</v>
      </c>
      <c r="BZ35" s="33"/>
      <c r="CA35" s="33">
        <f>SUM(BZ35*$D35*$F35*$G35*$H35*CA$10)</f>
        <v>0</v>
      </c>
      <c r="CB35" s="33"/>
      <c r="CC35" s="33">
        <f>SUM(CB35*$D35*$F35*$G35*$H35*CC$10)</f>
        <v>0</v>
      </c>
      <c r="CD35" s="33"/>
      <c r="CE35" s="33">
        <f>SUM(CD35*$D35*$F35*$G35*$I35*CE$10)</f>
        <v>0</v>
      </c>
      <c r="CF35" s="33"/>
      <c r="CG35" s="33">
        <f>SUM(CF35*$D35*$F35*$G35*$I35*CG$10)</f>
        <v>0</v>
      </c>
      <c r="CH35" s="33"/>
      <c r="CI35" s="33">
        <f>SUM(CH35*$D35*$F35*$G35*$H35*CI$10)</f>
        <v>0</v>
      </c>
      <c r="CJ35" s="33"/>
      <c r="CK35" s="33">
        <f>SUM(CJ35*$D35*$F35*$G35*$H35*CK$10)</f>
        <v>0</v>
      </c>
      <c r="CL35" s="33"/>
      <c r="CM35" s="33">
        <f>SUM(CL35*$D35*$F35*$G35*$H35*CM$10)</f>
        <v>0</v>
      </c>
      <c r="CN35" s="33"/>
      <c r="CO35" s="33">
        <f>SUM(CN35*$D35*$F35*$G35*$H35*CO$10)</f>
        <v>0</v>
      </c>
      <c r="CP35" s="33"/>
      <c r="CQ35" s="33">
        <f>SUM(CP35*$D35*$F35*$G35*$H35*CQ$10)</f>
        <v>0</v>
      </c>
      <c r="CR35" s="33"/>
      <c r="CS35" s="33">
        <f>SUM(CR35*$D35*$F35*$G35*$H35*CS$10)</f>
        <v>0</v>
      </c>
      <c r="CT35" s="33"/>
      <c r="CU35" s="33">
        <f>SUM(CT35*$D35*$F35*$G35*$H35*CU$10)</f>
        <v>0</v>
      </c>
      <c r="CV35" s="33"/>
      <c r="CW35" s="33">
        <f>SUM(CV35*$D35*$F35*$G35*$H35*CW$10)</f>
        <v>0</v>
      </c>
      <c r="CX35" s="33"/>
      <c r="CY35" s="33">
        <f>SUM(CX35*$D35*$F35*$G35*$H35*CY$10)</f>
        <v>0</v>
      </c>
      <c r="CZ35" s="33"/>
      <c r="DA35" s="33">
        <f>SUM(CZ35*$D35*$F35*$G35*$I35*DA$10)</f>
        <v>0</v>
      </c>
      <c r="DB35" s="33"/>
      <c r="DC35" s="33">
        <f>SUM(DB35*$D35*$F35*$G35*$I35*DC$10)</f>
        <v>0</v>
      </c>
      <c r="DD35" s="33"/>
      <c r="DE35" s="33">
        <f>SUM(DD35*$D35*$F35*$G35*$H35*DE$10)</f>
        <v>0</v>
      </c>
      <c r="DF35" s="33"/>
      <c r="DG35" s="33">
        <f>SUM(DF35*$D35*$F35*$G35*$I35*DG$10)</f>
        <v>0</v>
      </c>
      <c r="DH35" s="33"/>
      <c r="DI35" s="33">
        <f>SUM(DH35*$D35*$F35*$G35*$I35*DI$10)</f>
        <v>0</v>
      </c>
      <c r="DJ35" s="33"/>
      <c r="DK35" s="33">
        <f>SUM(DJ35*$D35*$F35*$G35*$I35*DK$10)</f>
        <v>0</v>
      </c>
      <c r="DL35" s="33"/>
      <c r="DM35" s="33">
        <f>SUM(DL35*$D35*$F35*$G35*$I35*DM$10)</f>
        <v>0</v>
      </c>
      <c r="DN35" s="33"/>
      <c r="DO35" s="33">
        <f>SUM(DN35*$D35*$F35*$G35*$H35*DO$10)</f>
        <v>0</v>
      </c>
      <c r="DP35" s="33"/>
      <c r="DQ35" s="33">
        <f>SUM(DP35*$D35*$F35*$G35*$H35*DQ$10)</f>
        <v>0</v>
      </c>
      <c r="DR35" s="33"/>
      <c r="DS35" s="33">
        <f>SUM(DR35*$D35*$F35*$G35*$I35*DS$10)</f>
        <v>0</v>
      </c>
      <c r="DT35" s="33"/>
      <c r="DU35" s="33">
        <f>SUM(DT35*$D35*$F35*$G35*$I35*DU$10)</f>
        <v>0</v>
      </c>
      <c r="DV35" s="33"/>
      <c r="DW35" s="33">
        <f>SUM(DV35*$D35*$F35*$G35*$I35*DW$10)</f>
        <v>0</v>
      </c>
      <c r="DX35" s="33"/>
      <c r="DY35" s="33">
        <f>SUM(DX35*$D35*$F35*$G35*$J35*DY$10)</f>
        <v>0</v>
      </c>
      <c r="DZ35" s="36"/>
      <c r="EA35" s="33">
        <f>SUM(DZ35*$D35*$F35*$G35*$K35*EA$10)</f>
        <v>0</v>
      </c>
      <c r="EB35" s="33"/>
      <c r="EC35" s="33">
        <f>SUM(EB35*$D35*$F35*$G35*$H35*EC$10)</f>
        <v>0</v>
      </c>
      <c r="ED35" s="33"/>
      <c r="EE35" s="37">
        <f>SUM(ED35*$D35*$F35*$G35*$H35*EE$10)</f>
        <v>0</v>
      </c>
      <c r="EF35" s="38">
        <f>SUM(P35,V35,R35,L35,N35,BR35,CN35,DD35,DP35,BT35,DN35,BF35,AV35,AN35,AP35,AR35,BH35,CL35,T35,DV35,DB35,BV35,DT35,CD35,DF35,DJ35,DH35,AB35,AD35,AF35,AH35,X35,AJ35,AL35,CF35,DX35,DZ35,AT35,DR35,BJ35,AX35,AZ35,CP35,CR35,CT35,CV35,CX35,BL35,BB35,BN35,BD35,BP35,CH35,CB35,CJ35,Z35,BX35,CZ35,DL35,BZ35,EB35,ED35)</f>
        <v>96</v>
      </c>
      <c r="EG35" s="38">
        <f>SUM(Q35,W35,S35,M35,O35,BS35,CO35,DE35,DQ35,BU35,DO35,BG35,AW35,AO35,AQ35,AS35,BI35,CM35,U35,DW35,DC35,BW35,DU35,CE35,DG35,DK35,DI35,AC35,AE35,AG35,AI35,Y35,AK35,AM35,CG35,DY35,EA35,AU35,DS35,BK35,AY35,BA35,CQ35,CS35,CU35,CW35,CY35,BM35,BC35,BO35,BE35,BQ35,CI35,CC35,CK35,AA35,BY35,DA35,DM35,CA35,EC35,EE35)</f>
        <v>2080207.5839999998</v>
      </c>
    </row>
    <row r="36" spans="1:137" s="2" customFormat="1" ht="30" x14ac:dyDescent="0.25">
      <c r="B36" s="41">
        <v>17</v>
      </c>
      <c r="C36" s="42" t="s">
        <v>177</v>
      </c>
      <c r="D36" s="30">
        <f t="shared" si="3"/>
        <v>9860</v>
      </c>
      <c r="E36" s="30">
        <v>10127</v>
      </c>
      <c r="F36" s="32">
        <v>2.09</v>
      </c>
      <c r="G36" s="32">
        <v>1</v>
      </c>
      <c r="H36" s="30">
        <v>1.4</v>
      </c>
      <c r="I36" s="30">
        <v>1.68</v>
      </c>
      <c r="J36" s="30">
        <v>2.23</v>
      </c>
      <c r="K36" s="30">
        <v>2.57</v>
      </c>
      <c r="L36" s="33"/>
      <c r="M36" s="33">
        <f>SUM(L36*$D36*$F36*$G36*$H36*M$10)</f>
        <v>0</v>
      </c>
      <c r="N36" s="33"/>
      <c r="O36" s="33">
        <f>SUM(N36*$D36*$F36*$G36*$H36*O$10)</f>
        <v>0</v>
      </c>
      <c r="P36" s="33"/>
      <c r="Q36" s="33">
        <f>SUM(P36*$D36*$F36*$G36*$H36*Q$10)</f>
        <v>0</v>
      </c>
      <c r="R36" s="33"/>
      <c r="S36" s="33">
        <f>SUM(R36*$D36*$F36*$G36*$H36*S$10)</f>
        <v>0</v>
      </c>
      <c r="T36" s="33"/>
      <c r="U36" s="33">
        <f>SUM(T36*$D36*$F36*$G36*$H36*U$10)</f>
        <v>0</v>
      </c>
      <c r="V36" s="33"/>
      <c r="W36" s="33">
        <f>SUM(V36*$D36*$F36*$G36*$H36*W$10)</f>
        <v>0</v>
      </c>
      <c r="X36" s="33"/>
      <c r="Y36" s="33">
        <f>SUM(X36*$D36*$F36*$G36*$I36*Y$10)</f>
        <v>0</v>
      </c>
      <c r="Z36" s="33"/>
      <c r="AA36" s="33">
        <f>SUM(Z36*$D36*$F36*$G36*$H36*AA$10)</f>
        <v>0</v>
      </c>
      <c r="AB36" s="33"/>
      <c r="AC36" s="33">
        <f>SUM(AB36*$D36*$F36*$G36*$I36*AC$10)</f>
        <v>0</v>
      </c>
      <c r="AD36" s="33"/>
      <c r="AE36" s="33">
        <f>SUM(AD36*$D36*$F36*$G36*$I36*AE$10)</f>
        <v>0</v>
      </c>
      <c r="AF36" s="33"/>
      <c r="AG36" s="33">
        <f>SUM(AF36*$D36*$F36*$G36*$I36*AG$10)</f>
        <v>0</v>
      </c>
      <c r="AH36" s="33"/>
      <c r="AI36" s="33">
        <f>SUM(AH36*$D36*$F36*$G36*$I36*AI$10)</f>
        <v>0</v>
      </c>
      <c r="AJ36" s="33"/>
      <c r="AK36" s="33">
        <f>SUM(AJ36*$D36*$F36*$G36*$I36*AK$10)</f>
        <v>0</v>
      </c>
      <c r="AL36" s="33"/>
      <c r="AM36" s="33">
        <f>SUM(AL36*$D36*$F36*$G36*$I36*AM$10)</f>
        <v>0</v>
      </c>
      <c r="AN36" s="33"/>
      <c r="AO36" s="33">
        <f>SUM(AN36*$D36*$F36*$G36*$H36*AO$10)</f>
        <v>0</v>
      </c>
      <c r="AP36" s="33"/>
      <c r="AQ36" s="33">
        <f>SUM(AP36*$D36*$F36*$G36*$H36*AQ$10)</f>
        <v>0</v>
      </c>
      <c r="AR36" s="33"/>
      <c r="AS36" s="33">
        <f>SUM(AR36*$D36*$F36*$G36*$H36*AS$10)</f>
        <v>0</v>
      </c>
      <c r="AT36" s="33"/>
      <c r="AU36" s="33">
        <f>SUM(AT36*$D36*$F36*$G36*$I36*AU$10)</f>
        <v>0</v>
      </c>
      <c r="AV36" s="33"/>
      <c r="AW36" s="33">
        <f>SUM(AV36*$D36*$F36*$G36*$H36*AW$10)</f>
        <v>0</v>
      </c>
      <c r="AX36" s="34"/>
      <c r="AY36" s="33">
        <f>SUM(AX36*$D36*$F36*$G36*$H36*AY$10)</f>
        <v>0</v>
      </c>
      <c r="AZ36" s="34"/>
      <c r="BA36" s="33">
        <f>SUM(AZ36*$D36*$F36*$G36*$H36*BA$10)</f>
        <v>0</v>
      </c>
      <c r="BB36" s="34"/>
      <c r="BC36" s="33">
        <f>SUM(BB36*$D36*$F36*$G36*$H36*BC$10)</f>
        <v>0</v>
      </c>
      <c r="BD36" s="34"/>
      <c r="BE36" s="33">
        <f>SUM(BD36*$D36*$F36*$G36*$H36*BE$10)</f>
        <v>0</v>
      </c>
      <c r="BF36" s="34"/>
      <c r="BG36" s="33">
        <f>SUM(BF36*$D36*$F36*$G36*$H36*BG$10)</f>
        <v>0</v>
      </c>
      <c r="BH36" s="34"/>
      <c r="BI36" s="33">
        <f>SUM(BH36*$D36*$F36*$G36*$H36*BI$10)</f>
        <v>0</v>
      </c>
      <c r="BJ36" s="34"/>
      <c r="BK36" s="33">
        <f>SUM(BJ36*$D36*$F36*$G36*$H36*BK$10)</f>
        <v>0</v>
      </c>
      <c r="BL36" s="34"/>
      <c r="BM36" s="33">
        <f>SUM(BL36*$D36*$F36*$G36*$H36*BM$10)</f>
        <v>0</v>
      </c>
      <c r="BN36" s="34"/>
      <c r="BO36" s="33">
        <f>SUM(BN36*$D36*$F36*$G36*$H36*BO$10)</f>
        <v>0</v>
      </c>
      <c r="BP36" s="34"/>
      <c r="BQ36" s="33">
        <f>SUM(BP36*$D36*$F36*$G36*$H36*BQ$10)</f>
        <v>0</v>
      </c>
      <c r="BR36" s="34"/>
      <c r="BS36" s="33">
        <f>SUM(BR36*$D36*$F36*$G36*$H36*BS$10)</f>
        <v>0</v>
      </c>
      <c r="BT36" s="34"/>
      <c r="BU36" s="33">
        <f>SUM(BT36*$D36*$F36*$G36*$H36*BU$10)</f>
        <v>0</v>
      </c>
      <c r="BV36" s="34"/>
      <c r="BW36" s="33">
        <f>SUM(BV36*$D36*$F36*$G36*$I36*BW$10)</f>
        <v>0</v>
      </c>
      <c r="BX36" s="34"/>
      <c r="BY36" s="33">
        <f>SUM(BX36*$D36*$F36*$G36*$H36*BY$10)</f>
        <v>0</v>
      </c>
      <c r="BZ36" s="34"/>
      <c r="CA36" s="33">
        <f>SUM(BZ36*$D36*$F36*$G36*$H36*CA$10)</f>
        <v>0</v>
      </c>
      <c r="CB36" s="34"/>
      <c r="CC36" s="33">
        <f>SUM(CB36*$D36*$F36*$G36*$H36*CC$10)</f>
        <v>0</v>
      </c>
      <c r="CD36" s="34"/>
      <c r="CE36" s="33">
        <f>SUM(CD36*$D36*$F36*$G36*$I36*CE$10)</f>
        <v>0</v>
      </c>
      <c r="CF36" s="34"/>
      <c r="CG36" s="33">
        <f>SUM(CF36*$D36*$F36*$G36*$I36*CG$10)</f>
        <v>0</v>
      </c>
      <c r="CH36" s="34"/>
      <c r="CI36" s="33">
        <f>SUM(CH36*$D36*$F36*$G36*$H36*CI$10)</f>
        <v>0</v>
      </c>
      <c r="CJ36" s="34"/>
      <c r="CK36" s="33">
        <f>SUM(CJ36*$D36*$F36*$G36*$H36*CK$10)</f>
        <v>0</v>
      </c>
      <c r="CL36" s="34"/>
      <c r="CM36" s="33">
        <f>SUM(CL36*$D36*$F36*$G36*$H36*CM$10)</f>
        <v>0</v>
      </c>
      <c r="CN36" s="34"/>
      <c r="CO36" s="33">
        <f>SUM(CN36*$D36*$F36*$G36*$H36*CO$10)</f>
        <v>0</v>
      </c>
      <c r="CP36" s="34"/>
      <c r="CQ36" s="33">
        <f>SUM(CP36*$D36*$F36*$G36*$H36*CQ$10)</f>
        <v>0</v>
      </c>
      <c r="CR36" s="34"/>
      <c r="CS36" s="33">
        <f>SUM(CR36*$D36*$F36*$G36*$H36*CS$10)</f>
        <v>0</v>
      </c>
      <c r="CT36" s="34"/>
      <c r="CU36" s="33">
        <f>SUM(CT36*$D36*$F36*$G36*$H36*CU$10)</f>
        <v>0</v>
      </c>
      <c r="CV36" s="34"/>
      <c r="CW36" s="33">
        <f>SUM(CV36*$D36*$F36*$G36*$H36*CW$10)</f>
        <v>0</v>
      </c>
      <c r="CX36" s="34"/>
      <c r="CY36" s="33">
        <f>SUM(CX36*$D36*$F36*$G36*$H36*CY$10)</f>
        <v>0</v>
      </c>
      <c r="CZ36" s="34"/>
      <c r="DA36" s="33">
        <f>SUM(CZ36*$D36*$F36*$G36*$I36*DA$10)</f>
        <v>0</v>
      </c>
      <c r="DB36" s="34"/>
      <c r="DC36" s="33">
        <f>SUM(DB36*$D36*$F36*$G36*$I36*DC$10)</f>
        <v>0</v>
      </c>
      <c r="DD36" s="34"/>
      <c r="DE36" s="33">
        <f>SUM(DD36*$D36*$F36*$G36*$H36*DE$10)</f>
        <v>0</v>
      </c>
      <c r="DF36" s="34"/>
      <c r="DG36" s="33">
        <f>SUM(DF36*$D36*$F36*$G36*$I36*DG$10)</f>
        <v>0</v>
      </c>
      <c r="DH36" s="34"/>
      <c r="DI36" s="33">
        <f>SUM(DH36*$D36*$F36*$G36*$I36*DI$10)</f>
        <v>0</v>
      </c>
      <c r="DJ36" s="34"/>
      <c r="DK36" s="33">
        <f>SUM(DJ36*$D36*$F36*$G36*$I36*DK$10)</f>
        <v>0</v>
      </c>
      <c r="DL36" s="34"/>
      <c r="DM36" s="33">
        <f>SUM(DL36*$D36*$F36*$G36*$I36*DM$10)</f>
        <v>0</v>
      </c>
      <c r="DN36" s="34"/>
      <c r="DO36" s="33">
        <f>SUM(DN36*$D36*$F36*$G36*$H36*DO$10)</f>
        <v>0</v>
      </c>
      <c r="DP36" s="34"/>
      <c r="DQ36" s="33">
        <f>SUM(DP36*$D36*$F36*$G36*$H36*DQ$10)</f>
        <v>0</v>
      </c>
      <c r="DR36" s="34"/>
      <c r="DS36" s="33">
        <f>SUM(DR36*$D36*$F36*$G36*$I36*DS$10)</f>
        <v>0</v>
      </c>
      <c r="DT36" s="34"/>
      <c r="DU36" s="33">
        <f>SUM(DT36*$D36*$F36*$G36*$I36*DU$10)</f>
        <v>0</v>
      </c>
      <c r="DV36" s="34"/>
      <c r="DW36" s="33">
        <f>SUM(DV36*$D36*$F36*$G36*$I36*DW$10)</f>
        <v>0</v>
      </c>
      <c r="DX36" s="34"/>
      <c r="DY36" s="33">
        <f>SUM(DX36*$D36*$F36*$G36*$J36*DY$10)</f>
        <v>0</v>
      </c>
      <c r="DZ36" s="52"/>
      <c r="EA36" s="33">
        <f>SUM(DZ36*$D36*$F36*$G36*$K36*EA$10)</f>
        <v>0</v>
      </c>
      <c r="EB36" s="33"/>
      <c r="EC36" s="33">
        <f>SUM(EB36*$D36*$F36*$G36*$H36*EC$10)</f>
        <v>0</v>
      </c>
      <c r="ED36" s="33"/>
      <c r="EE36" s="37">
        <f>SUM(ED36*$D36*$F36*$G36*$H36*EE$10)</f>
        <v>0</v>
      </c>
      <c r="EF36" s="38">
        <f>SUM(P36,V36,R36,L36,N36,BR36,CN36,DD36,DP36,BT36,DN36,BF36,AV36,AN36,AP36,AR36,BH36,CL36,T36,DV36,DB36,BV36,DT36,CD36,DF36,DJ36,DH36,AB36,AD36,AF36,AH36,X36,AJ36,AL36,CF36,DX36,DZ36,AT36,DR36,BJ36,AX36,AZ36,CP36,CR36,CT36,CV36,CX36,BL36,BB36,BN36,BD36,BP36,CH36,CB36,CJ36,Z36,BX36,CZ36,DL36,BZ36,EB36,ED36)</f>
        <v>0</v>
      </c>
      <c r="EG36" s="38">
        <f>SUM(Q36,W36,S36,M36,O36,BS36,CO36,DE36,DQ36,BU36,DO36,BG36,AW36,AO36,AQ36,AS36,BI36,CM36,U36,DW36,DC36,BW36,DU36,CE36,DG36,DK36,DI36,AC36,AE36,AG36,AI36,Y36,AK36,AM36,CG36,DY36,EA36,AU36,DS36,BK36,AY36,BA36,CQ36,CS36,CU36,CW36,CY36,BM36,BC36,BO36,BE36,BQ36,CI36,CC36,CK36,AA36,BY36,DA36,DM36,CA36,EC36,EE36)</f>
        <v>0</v>
      </c>
    </row>
    <row r="37" spans="1:137" s="61" customFormat="1" x14ac:dyDescent="0.25">
      <c r="A37" s="58">
        <v>10</v>
      </c>
      <c r="B37" s="21"/>
      <c r="C37" s="22" t="s">
        <v>178</v>
      </c>
      <c r="D37" s="46">
        <f t="shared" si="3"/>
        <v>9860</v>
      </c>
      <c r="E37" s="30">
        <v>10127</v>
      </c>
      <c r="F37" s="62">
        <v>1.6</v>
      </c>
      <c r="G37" s="60"/>
      <c r="H37" s="54"/>
      <c r="I37" s="54"/>
      <c r="J37" s="54"/>
      <c r="K37" s="54">
        <v>2.57</v>
      </c>
      <c r="L37" s="27">
        <f>L38</f>
        <v>0</v>
      </c>
      <c r="M37" s="27">
        <f t="shared" ref="M37:BX37" si="20">M38</f>
        <v>0</v>
      </c>
      <c r="N37" s="27">
        <f t="shared" si="20"/>
        <v>0</v>
      </c>
      <c r="O37" s="27">
        <f t="shared" si="20"/>
        <v>0</v>
      </c>
      <c r="P37" s="27">
        <f t="shared" si="20"/>
        <v>19</v>
      </c>
      <c r="Q37" s="27">
        <f t="shared" si="20"/>
        <v>419641.59999999998</v>
      </c>
      <c r="R37" s="27">
        <f t="shared" si="20"/>
        <v>0</v>
      </c>
      <c r="S37" s="27">
        <f t="shared" si="20"/>
        <v>0</v>
      </c>
      <c r="T37" s="27">
        <f t="shared" si="20"/>
        <v>0</v>
      </c>
      <c r="U37" s="27">
        <f t="shared" si="20"/>
        <v>0</v>
      </c>
      <c r="V37" s="27">
        <f t="shared" si="20"/>
        <v>0</v>
      </c>
      <c r="W37" s="27">
        <f t="shared" si="20"/>
        <v>0</v>
      </c>
      <c r="X37" s="27">
        <f t="shared" si="20"/>
        <v>66</v>
      </c>
      <c r="Y37" s="27">
        <f t="shared" si="20"/>
        <v>1749242.8799999999</v>
      </c>
      <c r="Z37" s="27">
        <f t="shared" si="20"/>
        <v>0</v>
      </c>
      <c r="AA37" s="27">
        <f t="shared" si="20"/>
        <v>0</v>
      </c>
      <c r="AB37" s="27">
        <f t="shared" si="20"/>
        <v>0</v>
      </c>
      <c r="AC37" s="27">
        <f t="shared" si="20"/>
        <v>0</v>
      </c>
      <c r="AD37" s="27">
        <f t="shared" si="20"/>
        <v>0</v>
      </c>
      <c r="AE37" s="27">
        <f t="shared" si="20"/>
        <v>0</v>
      </c>
      <c r="AF37" s="27">
        <f t="shared" si="20"/>
        <v>0</v>
      </c>
      <c r="AG37" s="27">
        <f t="shared" si="20"/>
        <v>0</v>
      </c>
      <c r="AH37" s="27">
        <f t="shared" si="20"/>
        <v>0</v>
      </c>
      <c r="AI37" s="27">
        <f t="shared" si="20"/>
        <v>0</v>
      </c>
      <c r="AJ37" s="27">
        <f t="shared" si="20"/>
        <v>0</v>
      </c>
      <c r="AK37" s="27">
        <f t="shared" si="20"/>
        <v>0</v>
      </c>
      <c r="AL37" s="27">
        <f t="shared" si="20"/>
        <v>0</v>
      </c>
      <c r="AM37" s="27">
        <f t="shared" si="20"/>
        <v>0</v>
      </c>
      <c r="AN37" s="27">
        <f t="shared" si="20"/>
        <v>0</v>
      </c>
      <c r="AO37" s="27">
        <f t="shared" si="20"/>
        <v>0</v>
      </c>
      <c r="AP37" s="27">
        <f t="shared" si="20"/>
        <v>0</v>
      </c>
      <c r="AQ37" s="27">
        <f t="shared" si="20"/>
        <v>0</v>
      </c>
      <c r="AR37" s="27">
        <f t="shared" si="20"/>
        <v>0</v>
      </c>
      <c r="AS37" s="27">
        <f t="shared" si="20"/>
        <v>0</v>
      </c>
      <c r="AT37" s="27">
        <f t="shared" si="20"/>
        <v>0</v>
      </c>
      <c r="AU37" s="27">
        <f t="shared" si="20"/>
        <v>0</v>
      </c>
      <c r="AV37" s="27">
        <f t="shared" si="20"/>
        <v>0</v>
      </c>
      <c r="AW37" s="27">
        <f t="shared" si="20"/>
        <v>0</v>
      </c>
      <c r="AX37" s="64">
        <f t="shared" si="20"/>
        <v>0</v>
      </c>
      <c r="AY37" s="64">
        <f t="shared" si="20"/>
        <v>0</v>
      </c>
      <c r="AZ37" s="64">
        <f t="shared" si="20"/>
        <v>0</v>
      </c>
      <c r="BA37" s="64">
        <f t="shared" si="20"/>
        <v>0</v>
      </c>
      <c r="BB37" s="64">
        <f t="shared" si="20"/>
        <v>0</v>
      </c>
      <c r="BC37" s="64">
        <f t="shared" si="20"/>
        <v>0</v>
      </c>
      <c r="BD37" s="64">
        <f t="shared" si="20"/>
        <v>0</v>
      </c>
      <c r="BE37" s="64">
        <f t="shared" si="20"/>
        <v>0</v>
      </c>
      <c r="BF37" s="64">
        <f t="shared" si="20"/>
        <v>0</v>
      </c>
      <c r="BG37" s="64">
        <f t="shared" si="20"/>
        <v>0</v>
      </c>
      <c r="BH37" s="64">
        <f t="shared" si="20"/>
        <v>0</v>
      </c>
      <c r="BI37" s="64">
        <f t="shared" si="20"/>
        <v>0</v>
      </c>
      <c r="BJ37" s="64">
        <f t="shared" si="20"/>
        <v>0</v>
      </c>
      <c r="BK37" s="64">
        <f t="shared" si="20"/>
        <v>0</v>
      </c>
      <c r="BL37" s="64">
        <f t="shared" si="20"/>
        <v>0</v>
      </c>
      <c r="BM37" s="64">
        <f t="shared" si="20"/>
        <v>0</v>
      </c>
      <c r="BN37" s="64">
        <f t="shared" si="20"/>
        <v>0</v>
      </c>
      <c r="BO37" s="64">
        <f t="shared" si="20"/>
        <v>0</v>
      </c>
      <c r="BP37" s="64">
        <f t="shared" si="20"/>
        <v>0</v>
      </c>
      <c r="BQ37" s="64">
        <f t="shared" si="20"/>
        <v>0</v>
      </c>
      <c r="BR37" s="64">
        <f t="shared" si="20"/>
        <v>0</v>
      </c>
      <c r="BS37" s="64">
        <f t="shared" si="20"/>
        <v>0</v>
      </c>
      <c r="BT37" s="64">
        <f t="shared" si="20"/>
        <v>0</v>
      </c>
      <c r="BU37" s="64">
        <f t="shared" si="20"/>
        <v>0</v>
      </c>
      <c r="BV37" s="64">
        <f t="shared" si="20"/>
        <v>0</v>
      </c>
      <c r="BW37" s="64">
        <f t="shared" si="20"/>
        <v>0</v>
      </c>
      <c r="BX37" s="64">
        <f t="shared" si="20"/>
        <v>0</v>
      </c>
      <c r="BY37" s="64">
        <f t="shared" ref="BY37:EG37" si="21">BY38</f>
        <v>0</v>
      </c>
      <c r="BZ37" s="64">
        <f t="shared" si="21"/>
        <v>0</v>
      </c>
      <c r="CA37" s="64">
        <f t="shared" si="21"/>
        <v>0</v>
      </c>
      <c r="CB37" s="64">
        <f t="shared" si="21"/>
        <v>0</v>
      </c>
      <c r="CC37" s="64">
        <f t="shared" si="21"/>
        <v>0</v>
      </c>
      <c r="CD37" s="64">
        <f t="shared" si="21"/>
        <v>0</v>
      </c>
      <c r="CE37" s="64">
        <f t="shared" si="21"/>
        <v>0</v>
      </c>
      <c r="CF37" s="64">
        <f t="shared" si="21"/>
        <v>0</v>
      </c>
      <c r="CG37" s="64">
        <f t="shared" si="21"/>
        <v>0</v>
      </c>
      <c r="CH37" s="64">
        <f t="shared" si="21"/>
        <v>0</v>
      </c>
      <c r="CI37" s="64">
        <f t="shared" si="21"/>
        <v>0</v>
      </c>
      <c r="CJ37" s="64">
        <f t="shared" si="21"/>
        <v>0</v>
      </c>
      <c r="CK37" s="64">
        <f t="shared" si="21"/>
        <v>0</v>
      </c>
      <c r="CL37" s="64">
        <f t="shared" si="21"/>
        <v>0</v>
      </c>
      <c r="CM37" s="64">
        <f t="shared" si="21"/>
        <v>0</v>
      </c>
      <c r="CN37" s="64">
        <f t="shared" si="21"/>
        <v>0</v>
      </c>
      <c r="CO37" s="64">
        <f t="shared" si="21"/>
        <v>0</v>
      </c>
      <c r="CP37" s="64">
        <v>0</v>
      </c>
      <c r="CQ37" s="64">
        <f t="shared" si="21"/>
        <v>0</v>
      </c>
      <c r="CR37" s="64">
        <f t="shared" si="21"/>
        <v>0</v>
      </c>
      <c r="CS37" s="64">
        <f t="shared" si="21"/>
        <v>0</v>
      </c>
      <c r="CT37" s="64">
        <f t="shared" si="21"/>
        <v>0</v>
      </c>
      <c r="CU37" s="64">
        <f t="shared" si="21"/>
        <v>0</v>
      </c>
      <c r="CV37" s="64">
        <f t="shared" si="21"/>
        <v>0</v>
      </c>
      <c r="CW37" s="64">
        <f t="shared" si="21"/>
        <v>0</v>
      </c>
      <c r="CX37" s="64">
        <f t="shared" si="21"/>
        <v>0</v>
      </c>
      <c r="CY37" s="64">
        <f t="shared" si="21"/>
        <v>0</v>
      </c>
      <c r="CZ37" s="64">
        <f t="shared" si="21"/>
        <v>0</v>
      </c>
      <c r="DA37" s="64">
        <f t="shared" si="21"/>
        <v>0</v>
      </c>
      <c r="DB37" s="64">
        <f t="shared" si="21"/>
        <v>0</v>
      </c>
      <c r="DC37" s="64">
        <f t="shared" si="21"/>
        <v>0</v>
      </c>
      <c r="DD37" s="64">
        <f t="shared" si="21"/>
        <v>0</v>
      </c>
      <c r="DE37" s="64">
        <f t="shared" si="21"/>
        <v>0</v>
      </c>
      <c r="DF37" s="64">
        <f t="shared" si="21"/>
        <v>0</v>
      </c>
      <c r="DG37" s="64">
        <f t="shared" si="21"/>
        <v>0</v>
      </c>
      <c r="DH37" s="64">
        <f t="shared" si="21"/>
        <v>0</v>
      </c>
      <c r="DI37" s="64">
        <f t="shared" si="21"/>
        <v>0</v>
      </c>
      <c r="DJ37" s="64">
        <f t="shared" si="21"/>
        <v>0</v>
      </c>
      <c r="DK37" s="64">
        <f t="shared" si="21"/>
        <v>0</v>
      </c>
      <c r="DL37" s="64">
        <f t="shared" si="21"/>
        <v>0</v>
      </c>
      <c r="DM37" s="64">
        <f t="shared" si="21"/>
        <v>0</v>
      </c>
      <c r="DN37" s="64">
        <f t="shared" si="21"/>
        <v>0</v>
      </c>
      <c r="DO37" s="64">
        <f t="shared" si="21"/>
        <v>0</v>
      </c>
      <c r="DP37" s="64">
        <f t="shared" si="21"/>
        <v>0</v>
      </c>
      <c r="DQ37" s="64">
        <f t="shared" si="21"/>
        <v>0</v>
      </c>
      <c r="DR37" s="64">
        <f t="shared" si="21"/>
        <v>0</v>
      </c>
      <c r="DS37" s="64">
        <f t="shared" si="21"/>
        <v>0</v>
      </c>
      <c r="DT37" s="64">
        <f t="shared" si="21"/>
        <v>0</v>
      </c>
      <c r="DU37" s="64">
        <f t="shared" si="21"/>
        <v>0</v>
      </c>
      <c r="DV37" s="64">
        <f t="shared" si="21"/>
        <v>0</v>
      </c>
      <c r="DW37" s="64">
        <f t="shared" si="21"/>
        <v>0</v>
      </c>
      <c r="DX37" s="64">
        <f t="shared" si="21"/>
        <v>0</v>
      </c>
      <c r="DY37" s="64">
        <f t="shared" si="21"/>
        <v>0</v>
      </c>
      <c r="DZ37" s="65">
        <f t="shared" si="21"/>
        <v>0</v>
      </c>
      <c r="EA37" s="64">
        <f t="shared" si="21"/>
        <v>0</v>
      </c>
      <c r="EB37" s="64">
        <f t="shared" si="21"/>
        <v>0</v>
      </c>
      <c r="EC37" s="64">
        <f t="shared" si="21"/>
        <v>0</v>
      </c>
      <c r="ED37" s="64">
        <f t="shared" si="21"/>
        <v>0</v>
      </c>
      <c r="EE37" s="64">
        <f t="shared" si="21"/>
        <v>0</v>
      </c>
      <c r="EF37" s="64">
        <f t="shared" si="21"/>
        <v>85</v>
      </c>
      <c r="EG37" s="64">
        <f t="shared" si="21"/>
        <v>2168884.48</v>
      </c>
    </row>
    <row r="38" spans="1:137" s="2" customFormat="1" x14ac:dyDescent="0.25">
      <c r="B38" s="13">
        <v>18</v>
      </c>
      <c r="C38" s="42" t="s">
        <v>179</v>
      </c>
      <c r="D38" s="30">
        <f t="shared" si="3"/>
        <v>9860</v>
      </c>
      <c r="E38" s="30">
        <v>10127</v>
      </c>
      <c r="F38" s="31">
        <v>1.6</v>
      </c>
      <c r="G38" s="40">
        <v>1</v>
      </c>
      <c r="H38" s="30">
        <v>1.4</v>
      </c>
      <c r="I38" s="30">
        <v>1.68</v>
      </c>
      <c r="J38" s="30">
        <v>2.23</v>
      </c>
      <c r="K38" s="30">
        <v>2.57</v>
      </c>
      <c r="L38" s="33"/>
      <c r="M38" s="33">
        <f>SUM(L38*$D38*$F38*$G38*$H38*M$10)</f>
        <v>0</v>
      </c>
      <c r="N38" s="33"/>
      <c r="O38" s="33">
        <f>SUM(N38*$D38*$F38*$G38*$H38*O$10)</f>
        <v>0</v>
      </c>
      <c r="P38" s="33">
        <v>19</v>
      </c>
      <c r="Q38" s="33">
        <f>SUM(P38*$D38*$F38*$G38*$H38*Q$10)</f>
        <v>419641.59999999998</v>
      </c>
      <c r="R38" s="33"/>
      <c r="S38" s="33">
        <f>SUM(R38*$D38*$F38*$G38*$H38*S$10)</f>
        <v>0</v>
      </c>
      <c r="T38" s="33"/>
      <c r="U38" s="33">
        <f>SUM(T38*$D38*$F38*$G38*$H38*U$10)</f>
        <v>0</v>
      </c>
      <c r="V38" s="33"/>
      <c r="W38" s="33">
        <f>SUM(V38*$D38*$F38*$G38*$H38*W$10)</f>
        <v>0</v>
      </c>
      <c r="X38" s="33">
        <v>66</v>
      </c>
      <c r="Y38" s="33">
        <f>SUM(X38*$D38*$F38*$G38*$I38*Y$10)</f>
        <v>1749242.8799999999</v>
      </c>
      <c r="Z38" s="33"/>
      <c r="AA38" s="33">
        <f>SUM(Z38*$D38*$F38*$G38*$H38*AA$10)</f>
        <v>0</v>
      </c>
      <c r="AB38" s="33"/>
      <c r="AC38" s="33">
        <f>SUM(AB38*$D38*$F38*$G38*$I38*AC$10)</f>
        <v>0</v>
      </c>
      <c r="AD38" s="33"/>
      <c r="AE38" s="33">
        <f>SUM(AD38*$D38*$F38*$G38*$I38*AE$10)</f>
        <v>0</v>
      </c>
      <c r="AF38" s="33"/>
      <c r="AG38" s="33">
        <f>SUM(AF38*$D38*$F38*$G38*$I38*AG$10)</f>
        <v>0</v>
      </c>
      <c r="AH38" s="33"/>
      <c r="AI38" s="33">
        <f>SUM(AH38*$D38*$F38*$G38*$I38*AI$10)</f>
        <v>0</v>
      </c>
      <c r="AJ38" s="33"/>
      <c r="AK38" s="33">
        <f>SUM(AJ38*$D38*$F38*$G38*$I38*AK$10)</f>
        <v>0</v>
      </c>
      <c r="AL38" s="33"/>
      <c r="AM38" s="33">
        <f>SUM(AL38*$D38*$F38*$G38*$I38*AM$10)</f>
        <v>0</v>
      </c>
      <c r="AN38" s="33"/>
      <c r="AO38" s="33">
        <f>SUM(AN38*$D38*$F38*$G38*$H38*AO$10)</f>
        <v>0</v>
      </c>
      <c r="AP38" s="33"/>
      <c r="AQ38" s="33">
        <f>SUM(AP38*$D38*$F38*$G38*$H38*AQ$10)</f>
        <v>0</v>
      </c>
      <c r="AR38" s="33"/>
      <c r="AS38" s="33">
        <f>SUM(AR38*$D38*$F38*$G38*$H38*AS$10)</f>
        <v>0</v>
      </c>
      <c r="AT38" s="33"/>
      <c r="AU38" s="33">
        <f>SUM(AT38*$D38*$F38*$G38*$I38*AU$10)</f>
        <v>0</v>
      </c>
      <c r="AV38" s="33"/>
      <c r="AW38" s="33">
        <f>SUM(AV38*$D38*$F38*$G38*$H38*AW$10)</f>
        <v>0</v>
      </c>
      <c r="AX38" s="33"/>
      <c r="AY38" s="33">
        <f>SUM(AX38*$D38*$F38*$G38*$H38*AY$10)</f>
        <v>0</v>
      </c>
      <c r="AZ38" s="33"/>
      <c r="BA38" s="33">
        <f>SUM(AZ38*$D38*$F38*$G38*$H38*BA$10)</f>
        <v>0</v>
      </c>
      <c r="BB38" s="33"/>
      <c r="BC38" s="33">
        <f>SUM(BB38*$D38*$F38*$G38*$H38*BC$10)</f>
        <v>0</v>
      </c>
      <c r="BD38" s="33"/>
      <c r="BE38" s="33">
        <f>SUM(BD38*$D38*$F38*$G38*$H38*BE$10)</f>
        <v>0</v>
      </c>
      <c r="BF38" s="33"/>
      <c r="BG38" s="33">
        <f>SUM(BF38*$D38*$F38*$G38*$H38*BG$10)</f>
        <v>0</v>
      </c>
      <c r="BH38" s="33"/>
      <c r="BI38" s="33">
        <f>SUM(BH38*$D38*$F38*$G38*$H38*BI$10)</f>
        <v>0</v>
      </c>
      <c r="BJ38" s="33"/>
      <c r="BK38" s="33">
        <f>SUM(BJ38*$D38*$F38*$G38*$H38*BK$10)</f>
        <v>0</v>
      </c>
      <c r="BL38" s="33"/>
      <c r="BM38" s="33">
        <f>SUM(BL38*$D38*$F38*$G38*$H38*BM$10)</f>
        <v>0</v>
      </c>
      <c r="BN38" s="33"/>
      <c r="BO38" s="33">
        <f>SUM(BN38*$D38*$F38*$G38*$H38*BO$10)</f>
        <v>0</v>
      </c>
      <c r="BP38" s="33"/>
      <c r="BQ38" s="33">
        <f>SUM(BP38*$D38*$F38*$G38*$H38*BQ$10)</f>
        <v>0</v>
      </c>
      <c r="BR38" s="33"/>
      <c r="BS38" s="33">
        <f>SUM(BR38*$D38*$F38*$G38*$H38*BS$10)</f>
        <v>0</v>
      </c>
      <c r="BT38" s="33"/>
      <c r="BU38" s="33">
        <f>SUM(BT38*$D38*$F38*$G38*$H38*BU$10)</f>
        <v>0</v>
      </c>
      <c r="BV38" s="33"/>
      <c r="BW38" s="33">
        <f>SUM(BV38*$D38*$F38*$G38*$I38*BW$10)</f>
        <v>0</v>
      </c>
      <c r="BX38" s="33"/>
      <c r="BY38" s="33">
        <f>SUM(BX38*$D38*$F38*$G38*$H38*BY$10)</f>
        <v>0</v>
      </c>
      <c r="BZ38" s="33"/>
      <c r="CA38" s="33">
        <f>SUM(BZ38*$D38*$F38*$G38*$H38*CA$10)</f>
        <v>0</v>
      </c>
      <c r="CB38" s="33"/>
      <c r="CC38" s="33">
        <f>SUM(CB38*$D38*$F38*$G38*$H38*CC$10)</f>
        <v>0</v>
      </c>
      <c r="CD38" s="33"/>
      <c r="CE38" s="33">
        <f>SUM(CD38*$D38*$F38*$G38*$I38*CE$10)</f>
        <v>0</v>
      </c>
      <c r="CF38" s="33"/>
      <c r="CG38" s="33">
        <f>SUM(CF38*$D38*$F38*$G38*$I38*CG$10)</f>
        <v>0</v>
      </c>
      <c r="CH38" s="33"/>
      <c r="CI38" s="33">
        <f>SUM(CH38*$D38*$F38*$G38*$H38*CI$10)</f>
        <v>0</v>
      </c>
      <c r="CJ38" s="33"/>
      <c r="CK38" s="33">
        <f>SUM(CJ38*$D38*$F38*$G38*$H38*CK$10)</f>
        <v>0</v>
      </c>
      <c r="CL38" s="33"/>
      <c r="CM38" s="33">
        <f>SUM(CL38*$D38*$F38*$G38*$H38*CM$10)</f>
        <v>0</v>
      </c>
      <c r="CN38" s="33"/>
      <c r="CO38" s="33">
        <f>SUM(CN38*$D38*$F38*$G38*$H38*CO$10)</f>
        <v>0</v>
      </c>
      <c r="CP38" s="33"/>
      <c r="CQ38" s="33">
        <f>SUM(CP38*$D38*$F38*$G38*$H38*CQ$10)</f>
        <v>0</v>
      </c>
      <c r="CR38" s="33"/>
      <c r="CS38" s="33">
        <f>SUM(CR38*$D38*$F38*$G38*$H38*CS$10)</f>
        <v>0</v>
      </c>
      <c r="CT38" s="33"/>
      <c r="CU38" s="33">
        <f>SUM(CT38*$D38*$F38*$G38*$H38*CU$10)</f>
        <v>0</v>
      </c>
      <c r="CV38" s="33"/>
      <c r="CW38" s="33">
        <f>SUM(CV38*$D38*$F38*$G38*$H38*CW$10)</f>
        <v>0</v>
      </c>
      <c r="CX38" s="33"/>
      <c r="CY38" s="33">
        <f>SUM(CX38*$D38*$F38*$G38*$H38*CY$10)</f>
        <v>0</v>
      </c>
      <c r="CZ38" s="33"/>
      <c r="DA38" s="33">
        <f>SUM(CZ38*$D38*$F38*$G38*$I38*DA$10)</f>
        <v>0</v>
      </c>
      <c r="DB38" s="33"/>
      <c r="DC38" s="33">
        <f>SUM(DB38*$D38*$F38*$G38*$I38*DC$10)</f>
        <v>0</v>
      </c>
      <c r="DD38" s="33"/>
      <c r="DE38" s="33">
        <f>SUM(DD38*$D38*$F38*$G38*$H38*DE$10)</f>
        <v>0</v>
      </c>
      <c r="DF38" s="33"/>
      <c r="DG38" s="33">
        <f>SUM(DF38*$D38*$F38*$G38*$I38*DG$10)</f>
        <v>0</v>
      </c>
      <c r="DH38" s="33"/>
      <c r="DI38" s="33">
        <f>SUM(DH38*$D38*$F38*$G38*$I38*DI$10)</f>
        <v>0</v>
      </c>
      <c r="DJ38" s="33"/>
      <c r="DK38" s="33">
        <f>SUM(DJ38*$D38*$F38*$G38*$I38*DK$10)</f>
        <v>0</v>
      </c>
      <c r="DL38" s="33"/>
      <c r="DM38" s="33">
        <f>SUM(DL38*$D38*$F38*$G38*$I38*DM$10)</f>
        <v>0</v>
      </c>
      <c r="DN38" s="66"/>
      <c r="DO38" s="33">
        <f>SUM(DN38*$D38*$F38*$G38*$H38*DO$10)</f>
        <v>0</v>
      </c>
      <c r="DP38" s="33"/>
      <c r="DQ38" s="33">
        <f>SUM(DP38*$D38*$F38*$G38*$H38*DQ$10)</f>
        <v>0</v>
      </c>
      <c r="DR38" s="33"/>
      <c r="DS38" s="33">
        <f>SUM(DR38*$D38*$F38*$G38*$I38*DS$10)</f>
        <v>0</v>
      </c>
      <c r="DT38" s="33"/>
      <c r="DU38" s="33">
        <f>SUM(DT38*$D38*$F38*$G38*$I38*DU$10)</f>
        <v>0</v>
      </c>
      <c r="DV38" s="33"/>
      <c r="DW38" s="33">
        <f>SUM(DV38*$D38*$F38*$G38*$I38*DW$10)</f>
        <v>0</v>
      </c>
      <c r="DX38" s="33"/>
      <c r="DY38" s="33">
        <f>SUM(DX38*$D38*$F38*$G38*$J38*DY$10)</f>
        <v>0</v>
      </c>
      <c r="DZ38" s="36"/>
      <c r="EA38" s="33">
        <f>SUM(DZ38*$D38*$F38*$G38*$K38*EA$10)</f>
        <v>0</v>
      </c>
      <c r="EB38" s="33"/>
      <c r="EC38" s="33">
        <f>SUM(EB38*$D38*$F38*$G38*$H38*EC$10)</f>
        <v>0</v>
      </c>
      <c r="ED38" s="33"/>
      <c r="EE38" s="37">
        <f>SUM(ED38*$D38*$F38*$G38*$H38*EE$10)</f>
        <v>0</v>
      </c>
      <c r="EF38" s="38">
        <f>SUM(P38,V38,R38,L38,N38,BR38,CN38,DD38,DP38,BT38,DN38,BF38,AV38,AN38,AP38,AR38,BH38,CL38,T38,DV38,DB38,BV38,DT38,CD38,DF38,DJ38,DH38,AB38,AD38,AF38,AH38,X38,AJ38,AL38,CF38,DX38,DZ38,AT38,DR38,BJ38,AX38,AZ38,CP38,CR38,CT38,CV38,CX38,BL38,BB38,BN38,BD38,BP38,CH38,CB38,CJ38,Z38,BX38,CZ38,DL38,BZ38,EB38,ED38)</f>
        <v>85</v>
      </c>
      <c r="EG38" s="38">
        <f>SUM(Q38,W38,S38,M38,O38,BS38,CO38,DE38,DQ38,BU38,DO38,BG38,AW38,AO38,AQ38,AS38,BI38,CM38,U38,DW38,DC38,BW38,DU38,CE38,DG38,DK38,DI38,AC38,AE38,AG38,AI38,Y38,AK38,AM38,CG38,DY38,EA38,AU38,DS38,BK38,AY38,BA38,CQ38,CS38,CU38,CW38,CY38,BM38,BC38,BO38,BE38,BQ38,CI38,CC38,CK38,AA38,BY38,DA38,DM38,CA38,EC38,EE38)</f>
        <v>2168884.48</v>
      </c>
    </row>
    <row r="39" spans="1:137" s="61" customFormat="1" x14ac:dyDescent="0.25">
      <c r="A39" s="58">
        <v>11</v>
      </c>
      <c r="B39" s="21"/>
      <c r="C39" s="22" t="s">
        <v>180</v>
      </c>
      <c r="D39" s="46">
        <f t="shared" si="3"/>
        <v>9860</v>
      </c>
      <c r="E39" s="30">
        <v>10127</v>
      </c>
      <c r="F39" s="62">
        <v>1.49</v>
      </c>
      <c r="G39" s="60"/>
      <c r="H39" s="54"/>
      <c r="I39" s="54"/>
      <c r="J39" s="54"/>
      <c r="K39" s="54">
        <v>2.57</v>
      </c>
      <c r="L39" s="27">
        <f>SUM(L40:L41)</f>
        <v>0</v>
      </c>
      <c r="M39" s="27">
        <f t="shared" ref="M39:BX39" si="22">SUM(M40:M41)</f>
        <v>0</v>
      </c>
      <c r="N39" s="27">
        <f t="shared" si="22"/>
        <v>0</v>
      </c>
      <c r="O39" s="27">
        <f t="shared" si="22"/>
        <v>0</v>
      </c>
      <c r="P39" s="27">
        <f t="shared" si="22"/>
        <v>0</v>
      </c>
      <c r="Q39" s="27">
        <f t="shared" si="22"/>
        <v>0</v>
      </c>
      <c r="R39" s="27">
        <f t="shared" si="22"/>
        <v>0</v>
      </c>
      <c r="S39" s="27">
        <f t="shared" si="22"/>
        <v>0</v>
      </c>
      <c r="T39" s="27">
        <f t="shared" si="22"/>
        <v>0</v>
      </c>
      <c r="U39" s="27">
        <f t="shared" si="22"/>
        <v>0</v>
      </c>
      <c r="V39" s="27">
        <f t="shared" si="22"/>
        <v>0</v>
      </c>
      <c r="W39" s="27">
        <f t="shared" si="22"/>
        <v>0</v>
      </c>
      <c r="X39" s="27">
        <f t="shared" si="22"/>
        <v>12</v>
      </c>
      <c r="Y39" s="27">
        <f t="shared" si="22"/>
        <v>278951.23200000002</v>
      </c>
      <c r="Z39" s="27">
        <f t="shared" si="22"/>
        <v>0</v>
      </c>
      <c r="AA39" s="27">
        <f t="shared" si="22"/>
        <v>0</v>
      </c>
      <c r="AB39" s="27">
        <f t="shared" si="22"/>
        <v>0</v>
      </c>
      <c r="AC39" s="27">
        <f t="shared" si="22"/>
        <v>0</v>
      </c>
      <c r="AD39" s="27">
        <f t="shared" si="22"/>
        <v>0</v>
      </c>
      <c r="AE39" s="27">
        <f t="shared" si="22"/>
        <v>0</v>
      </c>
      <c r="AF39" s="27">
        <f t="shared" si="22"/>
        <v>0</v>
      </c>
      <c r="AG39" s="27">
        <f t="shared" si="22"/>
        <v>0</v>
      </c>
      <c r="AH39" s="27">
        <f t="shared" si="22"/>
        <v>0</v>
      </c>
      <c r="AI39" s="27">
        <f t="shared" si="22"/>
        <v>0</v>
      </c>
      <c r="AJ39" s="27">
        <f t="shared" si="22"/>
        <v>0</v>
      </c>
      <c r="AK39" s="27">
        <f t="shared" si="22"/>
        <v>0</v>
      </c>
      <c r="AL39" s="27">
        <f t="shared" si="22"/>
        <v>0</v>
      </c>
      <c r="AM39" s="27">
        <f t="shared" si="22"/>
        <v>0</v>
      </c>
      <c r="AN39" s="27">
        <f t="shared" si="22"/>
        <v>0</v>
      </c>
      <c r="AO39" s="27">
        <f t="shared" si="22"/>
        <v>0</v>
      </c>
      <c r="AP39" s="27">
        <f t="shared" si="22"/>
        <v>0</v>
      </c>
      <c r="AQ39" s="27">
        <f t="shared" si="22"/>
        <v>0</v>
      </c>
      <c r="AR39" s="27">
        <f t="shared" si="22"/>
        <v>0</v>
      </c>
      <c r="AS39" s="27">
        <f t="shared" si="22"/>
        <v>0</v>
      </c>
      <c r="AT39" s="27">
        <f t="shared" si="22"/>
        <v>0</v>
      </c>
      <c r="AU39" s="27">
        <f t="shared" si="22"/>
        <v>0</v>
      </c>
      <c r="AV39" s="27">
        <f t="shared" si="22"/>
        <v>0</v>
      </c>
      <c r="AW39" s="27">
        <f t="shared" si="22"/>
        <v>0</v>
      </c>
      <c r="AX39" s="27">
        <f t="shared" si="22"/>
        <v>0</v>
      </c>
      <c r="AY39" s="27">
        <f t="shared" si="22"/>
        <v>0</v>
      </c>
      <c r="AZ39" s="27">
        <f t="shared" si="22"/>
        <v>17</v>
      </c>
      <c r="BA39" s="27">
        <f t="shared" si="22"/>
        <v>346066.27999999997</v>
      </c>
      <c r="BB39" s="27">
        <f t="shared" si="22"/>
        <v>0</v>
      </c>
      <c r="BC39" s="27">
        <f t="shared" si="22"/>
        <v>0</v>
      </c>
      <c r="BD39" s="27">
        <f t="shared" si="22"/>
        <v>0</v>
      </c>
      <c r="BE39" s="27">
        <f t="shared" si="22"/>
        <v>0</v>
      </c>
      <c r="BF39" s="27">
        <f t="shared" si="22"/>
        <v>0</v>
      </c>
      <c r="BG39" s="27">
        <f t="shared" si="22"/>
        <v>0</v>
      </c>
      <c r="BH39" s="27">
        <f t="shared" si="22"/>
        <v>0</v>
      </c>
      <c r="BI39" s="27">
        <f t="shared" si="22"/>
        <v>0</v>
      </c>
      <c r="BJ39" s="27">
        <f t="shared" si="22"/>
        <v>0</v>
      </c>
      <c r="BK39" s="27">
        <f t="shared" si="22"/>
        <v>0</v>
      </c>
      <c r="BL39" s="27">
        <f t="shared" si="22"/>
        <v>0</v>
      </c>
      <c r="BM39" s="27">
        <f t="shared" si="22"/>
        <v>0</v>
      </c>
      <c r="BN39" s="27">
        <f t="shared" si="22"/>
        <v>0</v>
      </c>
      <c r="BO39" s="27">
        <f t="shared" si="22"/>
        <v>0</v>
      </c>
      <c r="BP39" s="27">
        <f t="shared" si="22"/>
        <v>0</v>
      </c>
      <c r="BQ39" s="27">
        <f t="shared" si="22"/>
        <v>0</v>
      </c>
      <c r="BR39" s="27">
        <f t="shared" si="22"/>
        <v>0</v>
      </c>
      <c r="BS39" s="27">
        <f t="shared" si="22"/>
        <v>0</v>
      </c>
      <c r="BT39" s="27">
        <f t="shared" si="22"/>
        <v>0</v>
      </c>
      <c r="BU39" s="27">
        <f t="shared" si="22"/>
        <v>0</v>
      </c>
      <c r="BV39" s="27">
        <f t="shared" si="22"/>
        <v>8</v>
      </c>
      <c r="BW39" s="27">
        <f t="shared" si="22"/>
        <v>180225.024</v>
      </c>
      <c r="BX39" s="27">
        <f t="shared" si="22"/>
        <v>0</v>
      </c>
      <c r="BY39" s="27">
        <f t="shared" ref="BY39:EG39" si="23">SUM(BY40:BY41)</f>
        <v>0</v>
      </c>
      <c r="BZ39" s="27">
        <f t="shared" si="23"/>
        <v>0</v>
      </c>
      <c r="CA39" s="27">
        <f t="shared" si="23"/>
        <v>0</v>
      </c>
      <c r="CB39" s="27">
        <f t="shared" si="23"/>
        <v>0</v>
      </c>
      <c r="CC39" s="27">
        <f t="shared" si="23"/>
        <v>0</v>
      </c>
      <c r="CD39" s="27">
        <f t="shared" si="23"/>
        <v>0</v>
      </c>
      <c r="CE39" s="27">
        <f t="shared" si="23"/>
        <v>0</v>
      </c>
      <c r="CF39" s="27">
        <f t="shared" si="23"/>
        <v>0</v>
      </c>
      <c r="CG39" s="27">
        <f t="shared" si="23"/>
        <v>0</v>
      </c>
      <c r="CH39" s="27">
        <f t="shared" si="23"/>
        <v>0</v>
      </c>
      <c r="CI39" s="27">
        <f t="shared" si="23"/>
        <v>0</v>
      </c>
      <c r="CJ39" s="27">
        <f t="shared" si="23"/>
        <v>0</v>
      </c>
      <c r="CK39" s="27">
        <f t="shared" si="23"/>
        <v>0</v>
      </c>
      <c r="CL39" s="27">
        <f t="shared" si="23"/>
        <v>47</v>
      </c>
      <c r="CM39" s="27">
        <f t="shared" si="23"/>
        <v>925420.15999999992</v>
      </c>
      <c r="CN39" s="27">
        <f t="shared" si="23"/>
        <v>0</v>
      </c>
      <c r="CO39" s="27">
        <f t="shared" si="23"/>
        <v>0</v>
      </c>
      <c r="CP39" s="27">
        <v>0</v>
      </c>
      <c r="CQ39" s="27">
        <f t="shared" si="23"/>
        <v>0</v>
      </c>
      <c r="CR39" s="27">
        <f t="shared" si="23"/>
        <v>0</v>
      </c>
      <c r="CS39" s="27">
        <f t="shared" si="23"/>
        <v>0</v>
      </c>
      <c r="CT39" s="27">
        <f t="shared" si="23"/>
        <v>0</v>
      </c>
      <c r="CU39" s="27">
        <f t="shared" si="23"/>
        <v>0</v>
      </c>
      <c r="CV39" s="27">
        <f t="shared" si="23"/>
        <v>0</v>
      </c>
      <c r="CW39" s="27">
        <f t="shared" si="23"/>
        <v>0</v>
      </c>
      <c r="CX39" s="27">
        <f t="shared" si="23"/>
        <v>1</v>
      </c>
      <c r="CY39" s="27">
        <f t="shared" si="23"/>
        <v>20567.96</v>
      </c>
      <c r="CZ39" s="27">
        <f t="shared" si="23"/>
        <v>0</v>
      </c>
      <c r="DA39" s="27">
        <f t="shared" si="23"/>
        <v>0</v>
      </c>
      <c r="DB39" s="27">
        <f t="shared" si="23"/>
        <v>0</v>
      </c>
      <c r="DC39" s="27">
        <f t="shared" si="23"/>
        <v>0</v>
      </c>
      <c r="DD39" s="27">
        <f t="shared" si="23"/>
        <v>0</v>
      </c>
      <c r="DE39" s="27">
        <f t="shared" si="23"/>
        <v>0</v>
      </c>
      <c r="DF39" s="27">
        <f t="shared" si="23"/>
        <v>0</v>
      </c>
      <c r="DG39" s="27">
        <f t="shared" si="23"/>
        <v>0</v>
      </c>
      <c r="DH39" s="27">
        <f t="shared" si="23"/>
        <v>0</v>
      </c>
      <c r="DI39" s="27">
        <f t="shared" si="23"/>
        <v>0</v>
      </c>
      <c r="DJ39" s="27">
        <f t="shared" si="23"/>
        <v>4</v>
      </c>
      <c r="DK39" s="27">
        <f t="shared" si="23"/>
        <v>90112.512000000002</v>
      </c>
      <c r="DL39" s="27">
        <f t="shared" si="23"/>
        <v>0</v>
      </c>
      <c r="DM39" s="27">
        <f t="shared" si="23"/>
        <v>0</v>
      </c>
      <c r="DN39" s="27">
        <f t="shared" si="23"/>
        <v>0</v>
      </c>
      <c r="DO39" s="27">
        <f t="shared" si="23"/>
        <v>0</v>
      </c>
      <c r="DP39" s="27">
        <f t="shared" si="23"/>
        <v>0</v>
      </c>
      <c r="DQ39" s="27">
        <f t="shared" si="23"/>
        <v>0</v>
      </c>
      <c r="DR39" s="27">
        <f t="shared" si="23"/>
        <v>0</v>
      </c>
      <c r="DS39" s="27">
        <f t="shared" si="23"/>
        <v>0</v>
      </c>
      <c r="DT39" s="27">
        <f t="shared" si="23"/>
        <v>0</v>
      </c>
      <c r="DU39" s="27">
        <f t="shared" si="23"/>
        <v>0</v>
      </c>
      <c r="DV39" s="27">
        <f t="shared" si="23"/>
        <v>0</v>
      </c>
      <c r="DW39" s="27">
        <f t="shared" si="23"/>
        <v>0</v>
      </c>
      <c r="DX39" s="27">
        <f t="shared" si="23"/>
        <v>0</v>
      </c>
      <c r="DY39" s="27">
        <f t="shared" si="23"/>
        <v>0</v>
      </c>
      <c r="DZ39" s="28">
        <f t="shared" si="23"/>
        <v>0</v>
      </c>
      <c r="EA39" s="27">
        <f t="shared" si="23"/>
        <v>0</v>
      </c>
      <c r="EB39" s="27">
        <f t="shared" si="23"/>
        <v>0</v>
      </c>
      <c r="EC39" s="27">
        <f t="shared" si="23"/>
        <v>0</v>
      </c>
      <c r="ED39" s="27">
        <f t="shared" si="23"/>
        <v>0</v>
      </c>
      <c r="EE39" s="27">
        <f t="shared" si="23"/>
        <v>0</v>
      </c>
      <c r="EF39" s="27">
        <f t="shared" si="23"/>
        <v>89</v>
      </c>
      <c r="EG39" s="27">
        <f t="shared" si="23"/>
        <v>1841343.1679999998</v>
      </c>
    </row>
    <row r="40" spans="1:137" s="2" customFormat="1" x14ac:dyDescent="0.25">
      <c r="B40" s="13">
        <v>19</v>
      </c>
      <c r="C40" s="29" t="s">
        <v>181</v>
      </c>
      <c r="D40" s="30">
        <f t="shared" si="3"/>
        <v>9860</v>
      </c>
      <c r="E40" s="30">
        <v>10127</v>
      </c>
      <c r="F40" s="31">
        <v>1.49</v>
      </c>
      <c r="G40" s="40">
        <v>1</v>
      </c>
      <c r="H40" s="30">
        <v>1.4</v>
      </c>
      <c r="I40" s="30">
        <v>1.68</v>
      </c>
      <c r="J40" s="30">
        <v>2.23</v>
      </c>
      <c r="K40" s="30">
        <v>2.57</v>
      </c>
      <c r="L40" s="33">
        <v>0</v>
      </c>
      <c r="M40" s="33">
        <f>SUM(L40*$D40*$F40*$G40*$H40*M$10)</f>
        <v>0</v>
      </c>
      <c r="N40" s="33"/>
      <c r="O40" s="33">
        <f>SUM(N40*$D40*$F40*$G40*$H40*O$10)</f>
        <v>0</v>
      </c>
      <c r="P40" s="33"/>
      <c r="Q40" s="33">
        <f>SUM(P40*$D40*$F40*$G40*$H40*Q$10)</f>
        <v>0</v>
      </c>
      <c r="R40" s="33">
        <v>0</v>
      </c>
      <c r="S40" s="33">
        <f>SUM(R40*$D40*$F40*$G40*$H40*S$10)</f>
        <v>0</v>
      </c>
      <c r="T40" s="33">
        <v>0</v>
      </c>
      <c r="U40" s="33">
        <f>SUM(T40*$D40*$F40*$G40*$H40*U$10)</f>
        <v>0</v>
      </c>
      <c r="V40" s="33">
        <v>0</v>
      </c>
      <c r="W40" s="33">
        <f>SUM(V40*$D40*$F40*$G40*$H40*W$10)</f>
        <v>0</v>
      </c>
      <c r="X40" s="33">
        <v>4</v>
      </c>
      <c r="Y40" s="33">
        <f>SUM(X40*$D40*$F40*$G40*$I40*Y$10)</f>
        <v>98726.207999999999</v>
      </c>
      <c r="Z40" s="33"/>
      <c r="AA40" s="33">
        <f>SUM(Z40*$D40*$F40*$G40*$H40*AA$10)</f>
        <v>0</v>
      </c>
      <c r="AB40" s="33">
        <v>0</v>
      </c>
      <c r="AC40" s="33">
        <f>SUM(AB40*$D40*$F40*$G40*$I40*AC$10)</f>
        <v>0</v>
      </c>
      <c r="AD40" s="33">
        <v>0</v>
      </c>
      <c r="AE40" s="33">
        <f>SUM(AD40*$D40*$F40*$G40*$I40*AE$10)</f>
        <v>0</v>
      </c>
      <c r="AF40" s="33">
        <v>0</v>
      </c>
      <c r="AG40" s="33">
        <f>SUM(AF40*$D40*$F40*$G40*$I40*AG$10)</f>
        <v>0</v>
      </c>
      <c r="AH40" s="33">
        <v>0</v>
      </c>
      <c r="AI40" s="33">
        <f>SUM(AH40*$D40*$F40*$G40*$I40*AI$10)</f>
        <v>0</v>
      </c>
      <c r="AJ40" s="33"/>
      <c r="AK40" s="33">
        <f>SUM(AJ40*$D40*$F40*$G40*$I40*AK$10)</f>
        <v>0</v>
      </c>
      <c r="AL40" s="33">
        <v>0</v>
      </c>
      <c r="AM40" s="33">
        <f>SUM(AL40*$D40*$F40*$G40*$I40*AM$10)</f>
        <v>0</v>
      </c>
      <c r="AN40" s="33">
        <v>0</v>
      </c>
      <c r="AO40" s="33">
        <f>SUM(AN40*$D40*$F40*$G40*$H40*AO$10)</f>
        <v>0</v>
      </c>
      <c r="AP40" s="33"/>
      <c r="AQ40" s="33">
        <f>SUM(AP40*$D40*$F40*$G40*$H40*AQ$10)</f>
        <v>0</v>
      </c>
      <c r="AR40" s="33"/>
      <c r="AS40" s="33">
        <f>SUM(AR40*$D40*$F40*$G40*$H40*AS$10)</f>
        <v>0</v>
      </c>
      <c r="AT40" s="33"/>
      <c r="AU40" s="33">
        <f>SUM(AT40*$D40*$F40*$G40*$I40*AU$10)</f>
        <v>0</v>
      </c>
      <c r="AV40" s="33"/>
      <c r="AW40" s="33">
        <f>SUM(AV40*$D40*$F40*$G40*$H40*AW$10)</f>
        <v>0</v>
      </c>
      <c r="AX40" s="33"/>
      <c r="AY40" s="33">
        <f>SUM(AX40*$D40*$F40*$G40*$H40*AY$10)</f>
        <v>0</v>
      </c>
      <c r="AZ40" s="33">
        <v>15</v>
      </c>
      <c r="BA40" s="33">
        <f>SUM(AZ40*$D40*$F40*$G40*$H40*BA$10)</f>
        <v>308519.39999999997</v>
      </c>
      <c r="BB40" s="33"/>
      <c r="BC40" s="33">
        <f>SUM(BB40*$D40*$F40*$G40*$H40*BC$10)</f>
        <v>0</v>
      </c>
      <c r="BD40" s="33"/>
      <c r="BE40" s="33">
        <f>SUM(BD40*$D40*$F40*$G40*$H40*BE$10)</f>
        <v>0</v>
      </c>
      <c r="BF40" s="33">
        <v>0</v>
      </c>
      <c r="BG40" s="33">
        <f>SUM(BF40*$D40*$F40*$G40*$H40*BG$10)</f>
        <v>0</v>
      </c>
      <c r="BH40" s="33"/>
      <c r="BI40" s="33">
        <f>SUM(BH40*$D40*$F40*$G40*$H40*BI$10)</f>
        <v>0</v>
      </c>
      <c r="BJ40" s="33"/>
      <c r="BK40" s="33">
        <f>SUM(BJ40*$D40*$F40*$G40*$H40*BK$10)</f>
        <v>0</v>
      </c>
      <c r="BL40" s="33"/>
      <c r="BM40" s="33">
        <f>SUM(BL40*$D40*$F40*$G40*$H40*BM$10)</f>
        <v>0</v>
      </c>
      <c r="BN40" s="33"/>
      <c r="BO40" s="33">
        <f>SUM(BN40*$D40*$F40*$G40*$H40*BO$10)</f>
        <v>0</v>
      </c>
      <c r="BP40" s="33"/>
      <c r="BQ40" s="33">
        <f>SUM(BP40*$D40*$F40*$G40*$H40*BQ$10)</f>
        <v>0</v>
      </c>
      <c r="BR40" s="33">
        <v>0</v>
      </c>
      <c r="BS40" s="33">
        <f>SUM(BR40*$D40*$F40*$G40*$H40*BS$10)</f>
        <v>0</v>
      </c>
      <c r="BT40" s="33">
        <v>0</v>
      </c>
      <c r="BU40" s="33">
        <f>SUM(BT40*$D40*$F40*$G40*$H40*BU$10)</f>
        <v>0</v>
      </c>
      <c r="BV40" s="33">
        <v>0</v>
      </c>
      <c r="BW40" s="33">
        <f>SUM(BV40*$D40*$F40*$G40*$I40*BW$10)</f>
        <v>0</v>
      </c>
      <c r="BX40" s="33"/>
      <c r="BY40" s="33">
        <f>SUM(BX40*$D40*$F40*$G40*$H40*BY$10)</f>
        <v>0</v>
      </c>
      <c r="BZ40" s="33"/>
      <c r="CA40" s="33">
        <f>SUM(BZ40*$D40*$F40*$G40*$H40*CA$10)</f>
        <v>0</v>
      </c>
      <c r="CB40" s="33"/>
      <c r="CC40" s="33">
        <f>SUM(CB40*$D40*$F40*$G40*$H40*CC$10)</f>
        <v>0</v>
      </c>
      <c r="CD40" s="33">
        <v>0</v>
      </c>
      <c r="CE40" s="33">
        <f>SUM(CD40*$D40*$F40*$G40*$I40*CE$10)</f>
        <v>0</v>
      </c>
      <c r="CF40" s="33"/>
      <c r="CG40" s="33">
        <f>SUM(CF40*$D40*$F40*$G40*$I40*CG$10)</f>
        <v>0</v>
      </c>
      <c r="CH40" s="33"/>
      <c r="CI40" s="33">
        <f>SUM(CH40*$D40*$F40*$G40*$H40*CI$10)</f>
        <v>0</v>
      </c>
      <c r="CJ40" s="33"/>
      <c r="CK40" s="33">
        <f>SUM(CJ40*$D40*$F40*$G40*$H40*CK$10)</f>
        <v>0</v>
      </c>
      <c r="CL40" s="33">
        <v>24</v>
      </c>
      <c r="CM40" s="33">
        <f>SUM(CL40*$D40*$F40*$G40*$H40*CM$10)</f>
        <v>493631.03999999992</v>
      </c>
      <c r="CN40" s="33">
        <v>0</v>
      </c>
      <c r="CO40" s="33">
        <f>SUM(CN40*$D40*$F40*$G40*$H40*CO$10)</f>
        <v>0</v>
      </c>
      <c r="CP40" s="33"/>
      <c r="CQ40" s="33">
        <f>SUM(CP40*$D40*$F40*$G40*$H40*CQ$10)</f>
        <v>0</v>
      </c>
      <c r="CR40" s="33"/>
      <c r="CS40" s="33">
        <f>SUM(CR40*$D40*$F40*$G40*$H40*CS$10)</f>
        <v>0</v>
      </c>
      <c r="CT40" s="33"/>
      <c r="CU40" s="33">
        <f>SUM(CT40*$D40*$F40*$G40*$H40*CU$10)</f>
        <v>0</v>
      </c>
      <c r="CV40" s="33"/>
      <c r="CW40" s="33">
        <f>SUM(CV40*$D40*$F40*$G40*$H40*CW$10)</f>
        <v>0</v>
      </c>
      <c r="CX40" s="33">
        <v>1</v>
      </c>
      <c r="CY40" s="33">
        <f>SUM(CX40*$D40*$F40*$G40*$H40*CY$10)</f>
        <v>20567.96</v>
      </c>
      <c r="CZ40" s="33">
        <v>0</v>
      </c>
      <c r="DA40" s="33">
        <f>SUM(CZ40*$D40*$F40*$G40*$I40*DA$10)</f>
        <v>0</v>
      </c>
      <c r="DB40" s="33">
        <v>0</v>
      </c>
      <c r="DC40" s="33">
        <f>SUM(DB40*$D40*$F40*$G40*$I40*DC$10)</f>
        <v>0</v>
      </c>
      <c r="DD40" s="33">
        <v>0</v>
      </c>
      <c r="DE40" s="33">
        <f>SUM(DD40*$D40*$F40*$G40*$H40*DE$10)</f>
        <v>0</v>
      </c>
      <c r="DF40" s="33">
        <v>0</v>
      </c>
      <c r="DG40" s="33">
        <f>SUM(DF40*$D40*$F40*$G40*$I40*DG$10)</f>
        <v>0</v>
      </c>
      <c r="DH40" s="33"/>
      <c r="DI40" s="33">
        <f>SUM(DH40*$D40*$F40*$G40*$I40*DI$10)</f>
        <v>0</v>
      </c>
      <c r="DJ40" s="33"/>
      <c r="DK40" s="33">
        <f>SUM(DJ40*$D40*$F40*$G40*$I40*DK$10)</f>
        <v>0</v>
      </c>
      <c r="DL40" s="33">
        <v>0</v>
      </c>
      <c r="DM40" s="33">
        <f>SUM(DL40*$D40*$F40*$G40*$I40*DM$10)</f>
        <v>0</v>
      </c>
      <c r="DN40" s="33"/>
      <c r="DO40" s="33">
        <f>SUM(DN40*$D40*$F40*$G40*$H40*DO$10)</f>
        <v>0</v>
      </c>
      <c r="DP40" s="33">
        <v>0</v>
      </c>
      <c r="DQ40" s="33">
        <f>SUM(DP40*$D40*$F40*$G40*$H40*DQ$10)</f>
        <v>0</v>
      </c>
      <c r="DR40" s="33"/>
      <c r="DS40" s="33">
        <f>SUM(DR40*$D40*$F40*$G40*$I40*DS$10)</f>
        <v>0</v>
      </c>
      <c r="DT40" s="33"/>
      <c r="DU40" s="33">
        <f>SUM(DT40*$D40*$F40*$G40*$I40*DU$10)</f>
        <v>0</v>
      </c>
      <c r="DV40" s="33">
        <v>0</v>
      </c>
      <c r="DW40" s="33">
        <f>SUM(DV40*$D40*$F40*$G40*$I40*DW$10)</f>
        <v>0</v>
      </c>
      <c r="DX40" s="33">
        <v>0</v>
      </c>
      <c r="DY40" s="33">
        <f>SUM(DX40*$D40*$F40*$G40*$J40*DY$10)</f>
        <v>0</v>
      </c>
      <c r="DZ40" s="36">
        <v>0</v>
      </c>
      <c r="EA40" s="33">
        <f>SUM(DZ40*$D40*$F40*$G40*$K40*EA$10)</f>
        <v>0</v>
      </c>
      <c r="EB40" s="33"/>
      <c r="EC40" s="33">
        <f>SUM(EB40*$D40*$F40*$G40*$H40*EC$10)</f>
        <v>0</v>
      </c>
      <c r="ED40" s="33"/>
      <c r="EE40" s="37">
        <f>SUM(ED40*$D40*$F40*$G40*$H40*EE$10)</f>
        <v>0</v>
      </c>
      <c r="EF40" s="38">
        <f>SUM(P40,V40,R40,L40,N40,BR40,CN40,DD40,DP40,BT40,DN40,BF40,AV40,AN40,AP40,AR40,BH40,CL40,T40,DV40,DB40,BV40,DT40,CD40,DF40,DJ40,DH40,AB40,AD40,AF40,AH40,X40,AJ40,AL40,CF40,DX40,DZ40,AT40,DR40,BJ40,AX40,AZ40,CP40,CR40,CT40,CV40,CX40,BL40,BB40,BN40,BD40,BP40,CH40,CB40,CJ40,Z40,BX40,CZ40,DL40,BZ40,EB40,ED40)</f>
        <v>44</v>
      </c>
      <c r="EG40" s="38">
        <f>SUM(Q40,W40,S40,M40,O40,BS40,CO40,DE40,DQ40,BU40,DO40,BG40,AW40,AO40,AQ40,AS40,BI40,CM40,U40,DW40,DC40,BW40,DU40,CE40,DG40,DK40,DI40,AC40,AE40,AG40,AI40,Y40,AK40,AM40,CG40,DY40,EA40,AU40,DS40,BK40,AY40,BA40,CQ40,CS40,CU40,CW40,CY40,BM40,BC40,BO40,BE40,BQ40,CI40,CC40,CK40,AA40,BY40,DA40,DM40,CA40,EC40,EE40)</f>
        <v>921444.60799999977</v>
      </c>
    </row>
    <row r="41" spans="1:137" s="2" customFormat="1" ht="30" x14ac:dyDescent="0.25">
      <c r="B41" s="13">
        <v>20</v>
      </c>
      <c r="C41" s="42" t="s">
        <v>182</v>
      </c>
      <c r="D41" s="30">
        <f t="shared" si="3"/>
        <v>9860</v>
      </c>
      <c r="E41" s="30">
        <v>10127</v>
      </c>
      <c r="F41" s="31">
        <v>1.36</v>
      </c>
      <c r="G41" s="40">
        <v>1</v>
      </c>
      <c r="H41" s="30">
        <v>1.4</v>
      </c>
      <c r="I41" s="30">
        <v>1.68</v>
      </c>
      <c r="J41" s="30">
        <v>2.23</v>
      </c>
      <c r="K41" s="30">
        <v>2.57</v>
      </c>
      <c r="L41" s="33"/>
      <c r="M41" s="33">
        <f>SUM(L41*$D41*$F41*$G41*$H41*M$10)</f>
        <v>0</v>
      </c>
      <c r="N41" s="33"/>
      <c r="O41" s="33">
        <f>SUM(N41*$D41*$F41*$G41*$H41*O$10)</f>
        <v>0</v>
      </c>
      <c r="P41" s="33"/>
      <c r="Q41" s="33">
        <f>SUM(P41*$D41*$F41*$G41*$H41*Q$10)</f>
        <v>0</v>
      </c>
      <c r="R41" s="33"/>
      <c r="S41" s="33">
        <f>SUM(R41*$D41*$F41*$G41*$H41*S$10)</f>
        <v>0</v>
      </c>
      <c r="T41" s="33"/>
      <c r="U41" s="33">
        <f>SUM(T41*$D41*$F41*$G41*$H41*U$10)</f>
        <v>0</v>
      </c>
      <c r="V41" s="33"/>
      <c r="W41" s="33">
        <f>SUM(V41*$D41*$F41*$G41*$H41*W$10)</f>
        <v>0</v>
      </c>
      <c r="X41" s="33">
        <v>8</v>
      </c>
      <c r="Y41" s="33">
        <f>SUM(X41*$D41*$F41*$G41*$I41*Y$10)</f>
        <v>180225.024</v>
      </c>
      <c r="Z41" s="33"/>
      <c r="AA41" s="33">
        <f>SUM(Z41*$D41*$F41*$G41*$H41*AA$10)</f>
        <v>0</v>
      </c>
      <c r="AB41" s="33"/>
      <c r="AC41" s="33">
        <f>SUM(AB41*$D41*$F41*$G41*$I41*AC$10)</f>
        <v>0</v>
      </c>
      <c r="AD41" s="33"/>
      <c r="AE41" s="33">
        <f>SUM(AD41*$D41*$F41*$G41*$I41*AE$10)</f>
        <v>0</v>
      </c>
      <c r="AF41" s="33"/>
      <c r="AG41" s="33">
        <f>SUM(AF41*$D41*$F41*$G41*$I41*AG$10)</f>
        <v>0</v>
      </c>
      <c r="AH41" s="33"/>
      <c r="AI41" s="33">
        <f>SUM(AH41*$D41*$F41*$G41*$I41*AI$10)</f>
        <v>0</v>
      </c>
      <c r="AJ41" s="33"/>
      <c r="AK41" s="33">
        <f>SUM(AJ41*$D41*$F41*$G41*$I41*AK$10)</f>
        <v>0</v>
      </c>
      <c r="AL41" s="33"/>
      <c r="AM41" s="33">
        <f>SUM(AL41*$D41*$F41*$G41*$I41*AM$10)</f>
        <v>0</v>
      </c>
      <c r="AN41" s="33"/>
      <c r="AO41" s="33">
        <f>SUM(AN41*$D41*$F41*$G41*$H41*AO$10)</f>
        <v>0</v>
      </c>
      <c r="AP41" s="33"/>
      <c r="AQ41" s="33">
        <f>SUM(AP41*$D41*$F41*$G41*$H41*AQ$10)</f>
        <v>0</v>
      </c>
      <c r="AR41" s="33"/>
      <c r="AS41" s="33">
        <f>SUM(AR41*$D41*$F41*$G41*$H41*AS$10)</f>
        <v>0</v>
      </c>
      <c r="AT41" s="33"/>
      <c r="AU41" s="33">
        <f>SUM(AT41*$D41*$F41*$G41*$I41*AU$10)</f>
        <v>0</v>
      </c>
      <c r="AV41" s="33"/>
      <c r="AW41" s="33">
        <f>SUM(AV41*$D41*$F41*$G41*$H41*AW$10)</f>
        <v>0</v>
      </c>
      <c r="AX41" s="33"/>
      <c r="AY41" s="33">
        <f>SUM(AX41*$D41*$F41*$G41*$H41*AY$10)</f>
        <v>0</v>
      </c>
      <c r="AZ41" s="33">
        <v>2</v>
      </c>
      <c r="BA41" s="33">
        <f>SUM(AZ41*$D41*$F41*$G41*$H41*BA$10)</f>
        <v>37546.879999999997</v>
      </c>
      <c r="BB41" s="33"/>
      <c r="BC41" s="33">
        <f>SUM(BB41*$D41*$F41*$G41*$H41*BC$10)</f>
        <v>0</v>
      </c>
      <c r="BD41" s="33"/>
      <c r="BE41" s="33">
        <f>SUM(BD41*$D41*$F41*$G41*$H41*BE$10)</f>
        <v>0</v>
      </c>
      <c r="BF41" s="33"/>
      <c r="BG41" s="33">
        <f>SUM(BF41*$D41*$F41*$G41*$H41*BG$10)</f>
        <v>0</v>
      </c>
      <c r="BH41" s="33"/>
      <c r="BI41" s="33">
        <f>SUM(BH41*$D41*$F41*$G41*$H41*BI$10)</f>
        <v>0</v>
      </c>
      <c r="BJ41" s="33"/>
      <c r="BK41" s="33">
        <f>SUM(BJ41*$D41*$F41*$G41*$H41*BK$10)</f>
        <v>0</v>
      </c>
      <c r="BL41" s="33"/>
      <c r="BM41" s="33">
        <f>SUM(BL41*$D41*$F41*$G41*$H41*BM$10)</f>
        <v>0</v>
      </c>
      <c r="BN41" s="33"/>
      <c r="BO41" s="33">
        <f>SUM(BN41*$D41*$F41*$G41*$H41*BO$10)</f>
        <v>0</v>
      </c>
      <c r="BP41" s="33"/>
      <c r="BQ41" s="33">
        <f>SUM(BP41*$D41*$F41*$G41*$H41*BQ$10)</f>
        <v>0</v>
      </c>
      <c r="BR41" s="33"/>
      <c r="BS41" s="33">
        <f>SUM(BR41*$D41*$F41*$G41*$H41*BS$10)</f>
        <v>0</v>
      </c>
      <c r="BT41" s="33"/>
      <c r="BU41" s="33">
        <f>SUM(BT41*$D41*$F41*$G41*$H41*BU$10)</f>
        <v>0</v>
      </c>
      <c r="BV41" s="33">
        <v>8</v>
      </c>
      <c r="BW41" s="33">
        <f>SUM(BV41*$D41*$F41*$G41*$I41*BW$10)</f>
        <v>180225.024</v>
      </c>
      <c r="BX41" s="33"/>
      <c r="BY41" s="33">
        <f>SUM(BX41*$D41*$F41*$G41*$H41*BY$10)</f>
        <v>0</v>
      </c>
      <c r="BZ41" s="33"/>
      <c r="CA41" s="33">
        <f>SUM(BZ41*$D41*$F41*$G41*$H41*CA$10)</f>
        <v>0</v>
      </c>
      <c r="CB41" s="33"/>
      <c r="CC41" s="33">
        <f>SUM(CB41*$D41*$F41*$G41*$H41*CC$10)</f>
        <v>0</v>
      </c>
      <c r="CD41" s="33"/>
      <c r="CE41" s="33">
        <f>SUM(CD41*$D41*$F41*$G41*$I41*CE$10)</f>
        <v>0</v>
      </c>
      <c r="CF41" s="33"/>
      <c r="CG41" s="33">
        <f>SUM(CF41*$D41*$F41*$G41*$I41*CG$10)</f>
        <v>0</v>
      </c>
      <c r="CH41" s="33"/>
      <c r="CI41" s="33">
        <f>SUM(CH41*$D41*$F41*$G41*$H41*CI$10)</f>
        <v>0</v>
      </c>
      <c r="CJ41" s="33"/>
      <c r="CK41" s="33">
        <f>SUM(CJ41*$D41*$F41*$G41*$H41*CK$10)</f>
        <v>0</v>
      </c>
      <c r="CL41" s="33">
        <v>23</v>
      </c>
      <c r="CM41" s="33">
        <f>SUM(CL41*$D41*$F41*$G41*$H41*CM$10)</f>
        <v>431789.12000000005</v>
      </c>
      <c r="CN41" s="33"/>
      <c r="CO41" s="33">
        <f>SUM(CN41*$D41*$F41*$G41*$H41*CO$10)</f>
        <v>0</v>
      </c>
      <c r="CP41" s="33"/>
      <c r="CQ41" s="33">
        <f>SUM(CP41*$D41*$F41*$G41*$H41*CQ$10)</f>
        <v>0</v>
      </c>
      <c r="CR41" s="33"/>
      <c r="CS41" s="33">
        <f>SUM(CR41*$D41*$F41*$G41*$H41*CS$10)</f>
        <v>0</v>
      </c>
      <c r="CT41" s="33"/>
      <c r="CU41" s="33">
        <f>SUM(CT41*$D41*$F41*$G41*$H41*CU$10)</f>
        <v>0</v>
      </c>
      <c r="CV41" s="33"/>
      <c r="CW41" s="33">
        <f>SUM(CV41*$D41*$F41*$G41*$H41*CW$10)</f>
        <v>0</v>
      </c>
      <c r="CX41" s="33"/>
      <c r="CY41" s="33">
        <f>SUM(CX41*$D41*$F41*$G41*$H41*CY$10)</f>
        <v>0</v>
      </c>
      <c r="CZ41" s="33"/>
      <c r="DA41" s="33">
        <f>SUM(CZ41*$D41*$F41*$G41*$I41*DA$10)</f>
        <v>0</v>
      </c>
      <c r="DB41" s="33"/>
      <c r="DC41" s="33">
        <f>SUM(DB41*$D41*$F41*$G41*$I41*DC$10)</f>
        <v>0</v>
      </c>
      <c r="DD41" s="33"/>
      <c r="DE41" s="33">
        <f>SUM(DD41*$D41*$F41*$G41*$H41*DE$10)</f>
        <v>0</v>
      </c>
      <c r="DF41" s="33"/>
      <c r="DG41" s="33">
        <f>SUM(DF41*$D41*$F41*$G41*$I41*DG$10)</f>
        <v>0</v>
      </c>
      <c r="DH41" s="33"/>
      <c r="DI41" s="33">
        <f>SUM(DH41*$D41*$F41*$G41*$I41*DI$10)</f>
        <v>0</v>
      </c>
      <c r="DJ41" s="33">
        <v>4</v>
      </c>
      <c r="DK41" s="33">
        <f>SUM(DJ41*$D41*$F41*$G41*$I41*DK$10)</f>
        <v>90112.512000000002</v>
      </c>
      <c r="DL41" s="33"/>
      <c r="DM41" s="33">
        <f>SUM(DL41*$D41*$F41*$G41*$I41*DM$10)</f>
        <v>0</v>
      </c>
      <c r="DN41" s="33"/>
      <c r="DO41" s="33">
        <f>SUM(DN41*$D41*$F41*$G41*$H41*DO$10)</f>
        <v>0</v>
      </c>
      <c r="DP41" s="33"/>
      <c r="DQ41" s="33">
        <f>SUM(DP41*$D41*$F41*$G41*$H41*DQ$10)</f>
        <v>0</v>
      </c>
      <c r="DR41" s="33"/>
      <c r="DS41" s="33">
        <f>SUM(DR41*$D41*$F41*$G41*$I41*DS$10)</f>
        <v>0</v>
      </c>
      <c r="DT41" s="33"/>
      <c r="DU41" s="33">
        <f>SUM(DT41*$D41*$F41*$G41*$I41*DU$10)</f>
        <v>0</v>
      </c>
      <c r="DV41" s="33"/>
      <c r="DW41" s="33">
        <f>SUM(DV41*$D41*$F41*$G41*$I41*DW$10)</f>
        <v>0</v>
      </c>
      <c r="DX41" s="33"/>
      <c r="DY41" s="33">
        <f>SUM(DX41*$D41*$F41*$G41*$J41*DY$10)</f>
        <v>0</v>
      </c>
      <c r="DZ41" s="36"/>
      <c r="EA41" s="33">
        <f>SUM(DZ41*$D41*$F41*$G41*$K41*EA$10)</f>
        <v>0</v>
      </c>
      <c r="EB41" s="33"/>
      <c r="EC41" s="33">
        <f>SUM(EB41*$D41*$F41*$G41*$H41*EC$10)</f>
        <v>0</v>
      </c>
      <c r="ED41" s="33"/>
      <c r="EE41" s="37">
        <f>SUM(ED41*$D41*$F41*$G41*$H41*EE$10)</f>
        <v>0</v>
      </c>
      <c r="EF41" s="38">
        <f>SUM(P41,V41,R41,L41,N41,BR41,CN41,DD41,DP41,BT41,DN41,BF41,AV41,AN41,AP41,AR41,BH41,CL41,T41,DV41,DB41,BV41,DT41,CD41,DF41,DJ41,DH41,AB41,AD41,AF41,AH41,X41,AJ41,AL41,CF41,DX41,DZ41,AT41,DR41,BJ41,AX41,AZ41,CP41,CR41,CT41,CV41,CX41,BL41,BB41,BN41,BD41,BP41,CH41,CB41,CJ41,Z41,BX41,CZ41,DL41,BZ41,EB41,ED41)</f>
        <v>45</v>
      </c>
      <c r="EG41" s="38">
        <f>SUM(Q41,W41,S41,M41,O41,BS41,CO41,DE41,DQ41,BU41,DO41,BG41,AW41,AO41,AQ41,AS41,BI41,CM41,U41,DW41,DC41,BW41,DU41,CE41,DG41,DK41,DI41,AC41,AE41,AG41,AI41,Y41,AK41,AM41,CG41,DY41,EA41,AU41,DS41,BK41,AY41,BA41,CQ41,CS41,CU41,CW41,CY41,BM41,BC41,BO41,BE41,BQ41,CI41,CC41,CK41,AA41,BY41,DA41,DM41,CA41,EC41,EE41)</f>
        <v>919898.56</v>
      </c>
    </row>
    <row r="42" spans="1:137" s="61" customFormat="1" x14ac:dyDescent="0.25">
      <c r="A42" s="58">
        <v>12</v>
      </c>
      <c r="B42" s="21"/>
      <c r="C42" s="22" t="s">
        <v>183</v>
      </c>
      <c r="D42" s="46">
        <f t="shared" si="3"/>
        <v>9860</v>
      </c>
      <c r="E42" s="30">
        <v>10127</v>
      </c>
      <c r="F42" s="62">
        <v>0.92</v>
      </c>
      <c r="G42" s="60"/>
      <c r="H42" s="54"/>
      <c r="I42" s="54"/>
      <c r="J42" s="54"/>
      <c r="K42" s="54">
        <v>2.57</v>
      </c>
      <c r="L42" s="27">
        <f>SUM(L43:L52)</f>
        <v>7</v>
      </c>
      <c r="M42" s="27">
        <f t="shared" ref="M42:BX42" si="24">SUM(M43:M52)</f>
        <v>93729.159999999989</v>
      </c>
      <c r="N42" s="27">
        <f t="shared" si="24"/>
        <v>0</v>
      </c>
      <c r="O42" s="27">
        <f t="shared" si="24"/>
        <v>0</v>
      </c>
      <c r="P42" s="27">
        <f t="shared" si="24"/>
        <v>0</v>
      </c>
      <c r="Q42" s="27">
        <f t="shared" si="24"/>
        <v>0</v>
      </c>
      <c r="R42" s="27">
        <f t="shared" si="24"/>
        <v>0</v>
      </c>
      <c r="S42" s="27">
        <f t="shared" si="24"/>
        <v>0</v>
      </c>
      <c r="T42" s="27">
        <f t="shared" si="24"/>
        <v>0</v>
      </c>
      <c r="U42" s="27">
        <f t="shared" si="24"/>
        <v>0</v>
      </c>
      <c r="V42" s="27">
        <f t="shared" si="24"/>
        <v>0</v>
      </c>
      <c r="W42" s="27">
        <f t="shared" si="24"/>
        <v>0</v>
      </c>
      <c r="X42" s="27">
        <f t="shared" si="24"/>
        <v>60</v>
      </c>
      <c r="Y42" s="27">
        <f t="shared" si="24"/>
        <v>752041.91999999993</v>
      </c>
      <c r="Z42" s="27">
        <f t="shared" si="24"/>
        <v>0</v>
      </c>
      <c r="AA42" s="27">
        <f t="shared" si="24"/>
        <v>0</v>
      </c>
      <c r="AB42" s="27">
        <f t="shared" si="24"/>
        <v>10</v>
      </c>
      <c r="AC42" s="27">
        <f t="shared" si="24"/>
        <v>160678.56</v>
      </c>
      <c r="AD42" s="27">
        <f t="shared" si="24"/>
        <v>16</v>
      </c>
      <c r="AE42" s="27">
        <f t="shared" si="24"/>
        <v>257085.69599999997</v>
      </c>
      <c r="AF42" s="27">
        <f t="shared" si="24"/>
        <v>0</v>
      </c>
      <c r="AG42" s="27">
        <f t="shared" si="24"/>
        <v>0</v>
      </c>
      <c r="AH42" s="27">
        <f t="shared" si="24"/>
        <v>5</v>
      </c>
      <c r="AI42" s="27">
        <f t="shared" si="24"/>
        <v>80339.28</v>
      </c>
      <c r="AJ42" s="27">
        <f t="shared" si="24"/>
        <v>0</v>
      </c>
      <c r="AK42" s="27">
        <f t="shared" si="24"/>
        <v>0</v>
      </c>
      <c r="AL42" s="27">
        <f t="shared" si="24"/>
        <v>0</v>
      </c>
      <c r="AM42" s="27">
        <f t="shared" si="24"/>
        <v>0</v>
      </c>
      <c r="AN42" s="27">
        <f t="shared" si="24"/>
        <v>0</v>
      </c>
      <c r="AO42" s="27">
        <f t="shared" si="24"/>
        <v>0</v>
      </c>
      <c r="AP42" s="27">
        <f t="shared" si="24"/>
        <v>0</v>
      </c>
      <c r="AQ42" s="27">
        <f t="shared" si="24"/>
        <v>0</v>
      </c>
      <c r="AR42" s="27">
        <f t="shared" si="24"/>
        <v>0</v>
      </c>
      <c r="AS42" s="27">
        <f t="shared" si="24"/>
        <v>0</v>
      </c>
      <c r="AT42" s="27">
        <f t="shared" si="24"/>
        <v>0</v>
      </c>
      <c r="AU42" s="27">
        <f t="shared" si="24"/>
        <v>0</v>
      </c>
      <c r="AV42" s="27">
        <f t="shared" si="24"/>
        <v>5</v>
      </c>
      <c r="AW42" s="27">
        <f t="shared" si="24"/>
        <v>72194.919999999984</v>
      </c>
      <c r="AX42" s="27">
        <f t="shared" si="24"/>
        <v>698</v>
      </c>
      <c r="AY42" s="27">
        <f t="shared" si="24"/>
        <v>6333551.2799999993</v>
      </c>
      <c r="AZ42" s="27">
        <f t="shared" si="24"/>
        <v>358</v>
      </c>
      <c r="BA42" s="27">
        <f t="shared" si="24"/>
        <v>3247529.04</v>
      </c>
      <c r="BB42" s="27">
        <f t="shared" si="24"/>
        <v>646</v>
      </c>
      <c r="BC42" s="27">
        <f t="shared" si="24"/>
        <v>5849306.959999999</v>
      </c>
      <c r="BD42" s="27">
        <f t="shared" si="24"/>
        <v>0</v>
      </c>
      <c r="BE42" s="27">
        <f t="shared" si="24"/>
        <v>0</v>
      </c>
      <c r="BF42" s="27">
        <f t="shared" si="24"/>
        <v>27</v>
      </c>
      <c r="BG42" s="27">
        <f t="shared" si="24"/>
        <v>361526.75999999995</v>
      </c>
      <c r="BH42" s="27">
        <f t="shared" si="24"/>
        <v>0</v>
      </c>
      <c r="BI42" s="27">
        <f t="shared" si="24"/>
        <v>0</v>
      </c>
      <c r="BJ42" s="27">
        <f t="shared" si="24"/>
        <v>160</v>
      </c>
      <c r="BK42" s="27">
        <f t="shared" si="24"/>
        <v>2142380.7999999998</v>
      </c>
      <c r="BL42" s="27">
        <f t="shared" si="24"/>
        <v>70</v>
      </c>
      <c r="BM42" s="27">
        <f t="shared" si="24"/>
        <v>937291.6</v>
      </c>
      <c r="BN42" s="27">
        <f t="shared" si="24"/>
        <v>280</v>
      </c>
      <c r="BO42" s="27">
        <f t="shared" si="24"/>
        <v>2600673.6</v>
      </c>
      <c r="BP42" s="27">
        <f t="shared" si="24"/>
        <v>33</v>
      </c>
      <c r="BQ42" s="27">
        <f t="shared" si="24"/>
        <v>441866.03999999992</v>
      </c>
      <c r="BR42" s="27">
        <f t="shared" si="24"/>
        <v>19</v>
      </c>
      <c r="BS42" s="27">
        <f t="shared" si="24"/>
        <v>178347.68</v>
      </c>
      <c r="BT42" s="27">
        <f t="shared" si="24"/>
        <v>7</v>
      </c>
      <c r="BU42" s="27">
        <f t="shared" si="24"/>
        <v>70676.479999999981</v>
      </c>
      <c r="BV42" s="27">
        <f t="shared" si="24"/>
        <v>59</v>
      </c>
      <c r="BW42" s="27">
        <f t="shared" si="24"/>
        <v>677665.96799999999</v>
      </c>
      <c r="BX42" s="27">
        <f t="shared" si="24"/>
        <v>0</v>
      </c>
      <c r="BY42" s="27">
        <f t="shared" ref="BY42:EG42" si="25">SUM(BY43:BY52)</f>
        <v>0</v>
      </c>
      <c r="BZ42" s="27">
        <f t="shared" si="25"/>
        <v>0</v>
      </c>
      <c r="CA42" s="27">
        <f t="shared" si="25"/>
        <v>0</v>
      </c>
      <c r="CB42" s="27">
        <f t="shared" si="25"/>
        <v>6</v>
      </c>
      <c r="CC42" s="27">
        <f t="shared" si="25"/>
        <v>82962.039999999994</v>
      </c>
      <c r="CD42" s="27">
        <f t="shared" si="25"/>
        <v>37</v>
      </c>
      <c r="CE42" s="27">
        <f t="shared" si="25"/>
        <v>501085.19999999995</v>
      </c>
      <c r="CF42" s="27">
        <f t="shared" si="25"/>
        <v>0</v>
      </c>
      <c r="CG42" s="27">
        <f t="shared" si="25"/>
        <v>0</v>
      </c>
      <c r="CH42" s="27">
        <f t="shared" si="25"/>
        <v>3</v>
      </c>
      <c r="CI42" s="27">
        <f t="shared" si="25"/>
        <v>40169.639999999992</v>
      </c>
      <c r="CJ42" s="27">
        <f t="shared" si="25"/>
        <v>15</v>
      </c>
      <c r="CK42" s="27">
        <f t="shared" si="25"/>
        <v>200848.19999999998</v>
      </c>
      <c r="CL42" s="27">
        <f t="shared" si="25"/>
        <v>0</v>
      </c>
      <c r="CM42" s="27">
        <f t="shared" si="25"/>
        <v>0</v>
      </c>
      <c r="CN42" s="27">
        <f t="shared" si="25"/>
        <v>8</v>
      </c>
      <c r="CO42" s="27">
        <f t="shared" si="25"/>
        <v>88483.639999999985</v>
      </c>
      <c r="CP42" s="56">
        <v>78</v>
      </c>
      <c r="CQ42" s="27">
        <f t="shared" si="25"/>
        <v>1052278.92</v>
      </c>
      <c r="CR42" s="27">
        <f t="shared" si="25"/>
        <v>320</v>
      </c>
      <c r="CS42" s="27">
        <f t="shared" si="25"/>
        <v>3312960</v>
      </c>
      <c r="CT42" s="27">
        <f t="shared" si="25"/>
        <v>49</v>
      </c>
      <c r="CU42" s="27">
        <f t="shared" si="25"/>
        <v>519996.67999999993</v>
      </c>
      <c r="CV42" s="27">
        <f t="shared" si="25"/>
        <v>261</v>
      </c>
      <c r="CW42" s="27">
        <f t="shared" si="25"/>
        <v>3497381.44</v>
      </c>
      <c r="CX42" s="27">
        <f t="shared" si="25"/>
        <v>149</v>
      </c>
      <c r="CY42" s="27">
        <f t="shared" si="25"/>
        <v>1376672.92</v>
      </c>
      <c r="CZ42" s="27">
        <f t="shared" si="25"/>
        <v>1</v>
      </c>
      <c r="DA42" s="27">
        <f t="shared" si="25"/>
        <v>16067.855999999998</v>
      </c>
      <c r="DB42" s="27">
        <f t="shared" si="25"/>
        <v>5</v>
      </c>
      <c r="DC42" s="27">
        <f t="shared" si="25"/>
        <v>80339.28</v>
      </c>
      <c r="DD42" s="27">
        <f t="shared" si="25"/>
        <v>5</v>
      </c>
      <c r="DE42" s="27">
        <f t="shared" si="25"/>
        <v>66949.399999999994</v>
      </c>
      <c r="DF42" s="27">
        <f t="shared" si="25"/>
        <v>15</v>
      </c>
      <c r="DG42" s="27">
        <f t="shared" si="25"/>
        <v>152893.10399999999</v>
      </c>
      <c r="DH42" s="27">
        <f t="shared" si="25"/>
        <v>4</v>
      </c>
      <c r="DI42" s="27">
        <f t="shared" si="25"/>
        <v>64271.423999999992</v>
      </c>
      <c r="DJ42" s="27">
        <f t="shared" si="25"/>
        <v>63</v>
      </c>
      <c r="DK42" s="27">
        <f t="shared" si="25"/>
        <v>737299.24799999991</v>
      </c>
      <c r="DL42" s="27">
        <f t="shared" si="25"/>
        <v>4</v>
      </c>
      <c r="DM42" s="27">
        <f t="shared" si="25"/>
        <v>34454.784</v>
      </c>
      <c r="DN42" s="27">
        <f t="shared" si="25"/>
        <v>15</v>
      </c>
      <c r="DO42" s="27">
        <f t="shared" si="25"/>
        <v>192013.63999999996</v>
      </c>
      <c r="DP42" s="27">
        <f t="shared" si="25"/>
        <v>1</v>
      </c>
      <c r="DQ42" s="27">
        <f t="shared" si="25"/>
        <v>13389.879999999997</v>
      </c>
      <c r="DR42" s="27">
        <f t="shared" si="25"/>
        <v>0</v>
      </c>
      <c r="DS42" s="27">
        <f t="shared" si="25"/>
        <v>0</v>
      </c>
      <c r="DT42" s="27">
        <f t="shared" si="25"/>
        <v>0</v>
      </c>
      <c r="DU42" s="27">
        <f t="shared" si="25"/>
        <v>0</v>
      </c>
      <c r="DV42" s="27">
        <f t="shared" si="25"/>
        <v>21</v>
      </c>
      <c r="DW42" s="27">
        <f t="shared" si="25"/>
        <v>337424.97599999997</v>
      </c>
      <c r="DX42" s="27">
        <f t="shared" si="25"/>
        <v>3</v>
      </c>
      <c r="DY42" s="27">
        <f t="shared" si="25"/>
        <v>34300.968000000001</v>
      </c>
      <c r="DZ42" s="28">
        <f t="shared" si="25"/>
        <v>2</v>
      </c>
      <c r="EA42" s="27">
        <f t="shared" si="25"/>
        <v>49159.98799999999</v>
      </c>
      <c r="EB42" s="27">
        <f t="shared" si="25"/>
        <v>0</v>
      </c>
      <c r="EC42" s="27">
        <f t="shared" si="25"/>
        <v>0</v>
      </c>
      <c r="ED42" s="27">
        <f t="shared" si="25"/>
        <v>0</v>
      </c>
      <c r="EE42" s="27">
        <f t="shared" si="25"/>
        <v>0</v>
      </c>
      <c r="EF42" s="27">
        <f t="shared" si="25"/>
        <v>3525</v>
      </c>
      <c r="EG42" s="27">
        <f t="shared" si="25"/>
        <v>36708288.971999995</v>
      </c>
    </row>
    <row r="43" spans="1:137" s="2" customFormat="1" ht="30" x14ac:dyDescent="0.25">
      <c r="B43" s="67">
        <v>21</v>
      </c>
      <c r="C43" s="42" t="s">
        <v>184</v>
      </c>
      <c r="D43" s="30">
        <f>D153</f>
        <v>9860</v>
      </c>
      <c r="E43" s="30">
        <v>10127</v>
      </c>
      <c r="F43" s="31">
        <v>2.75</v>
      </c>
      <c r="G43" s="32">
        <v>1</v>
      </c>
      <c r="H43" s="30">
        <v>1.4</v>
      </c>
      <c r="I43" s="30">
        <v>1.68</v>
      </c>
      <c r="J43" s="30">
        <v>2.23</v>
      </c>
      <c r="K43" s="30">
        <v>2.57</v>
      </c>
      <c r="L43" s="33"/>
      <c r="M43" s="33">
        <f t="shared" ref="M43:M52" si="26">SUM(L43*$D43*$F43*$G43*$H43*M$10)</f>
        <v>0</v>
      </c>
      <c r="N43" s="33"/>
      <c r="O43" s="33">
        <f t="shared" ref="O43:O52" si="27">SUM(N43*$D43*$F43*$G43*$H43*O$10)</f>
        <v>0</v>
      </c>
      <c r="P43" s="33"/>
      <c r="Q43" s="33">
        <f t="shared" ref="Q43:Q52" si="28">SUM(P43*$D43*$F43*$G43*$H43*Q$10)</f>
        <v>0</v>
      </c>
      <c r="R43" s="33"/>
      <c r="S43" s="33">
        <f t="shared" ref="S43:S52" si="29">SUM(R43*$D43*$F43*$G43*$H43*S$10)</f>
        <v>0</v>
      </c>
      <c r="T43" s="33"/>
      <c r="U43" s="33">
        <f t="shared" ref="U43:U52" si="30">SUM(T43*$D43*$F43*$G43*$H43*U$10)</f>
        <v>0</v>
      </c>
      <c r="V43" s="33"/>
      <c r="W43" s="33">
        <f t="shared" ref="W43:W52" si="31">SUM(V43*$D43*$F43*$G43*$H43*W$10)</f>
        <v>0</v>
      </c>
      <c r="X43" s="33"/>
      <c r="Y43" s="33">
        <f t="shared" ref="Y43:Y52" si="32">SUM(X43*$D43*$F43*$G43*$I43*Y$10)</f>
        <v>0</v>
      </c>
      <c r="Z43" s="33"/>
      <c r="AA43" s="33">
        <f t="shared" ref="AA43:AA52" si="33">SUM(Z43*$D43*$F43*$G43*$H43*AA$10)</f>
        <v>0</v>
      </c>
      <c r="AB43" s="33"/>
      <c r="AC43" s="33">
        <f t="shared" ref="AC43:AC52" si="34">SUM(AB43*$D43*$F43*$G43*$I43*AC$10)</f>
        <v>0</v>
      </c>
      <c r="AD43" s="33"/>
      <c r="AE43" s="33">
        <f t="shared" ref="AE43:AE52" si="35">SUM(AD43*$D43*$F43*$G43*$I43*AE$10)</f>
        <v>0</v>
      </c>
      <c r="AF43" s="33"/>
      <c r="AG43" s="33">
        <f t="shared" ref="AG43:AG52" si="36">SUM(AF43*$D43*$F43*$G43*$I43*AG$10)</f>
        <v>0</v>
      </c>
      <c r="AH43" s="33"/>
      <c r="AI43" s="33">
        <f t="shared" ref="AI43:AI52" si="37">SUM(AH43*$D43*$F43*$G43*$I43*AI$10)</f>
        <v>0</v>
      </c>
      <c r="AJ43" s="33"/>
      <c r="AK43" s="33">
        <f t="shared" ref="AK43:AK52" si="38">SUM(AJ43*$D43*$F43*$G43*$I43*AK$10)</f>
        <v>0</v>
      </c>
      <c r="AL43" s="33"/>
      <c r="AM43" s="33">
        <f t="shared" ref="AM43:AM52" si="39">SUM(AL43*$D43*$F43*$G43*$I43*AM$10)</f>
        <v>0</v>
      </c>
      <c r="AN43" s="33"/>
      <c r="AO43" s="33">
        <f t="shared" ref="AO43:AO52" si="40">SUM(AN43*$D43*$F43*$G43*$H43*AO$10)</f>
        <v>0</v>
      </c>
      <c r="AP43" s="33"/>
      <c r="AQ43" s="33">
        <f t="shared" ref="AQ43:AQ52" si="41">SUM(AP43*$D43*$F43*$G43*$H43*AQ$10)</f>
        <v>0</v>
      </c>
      <c r="AR43" s="33"/>
      <c r="AS43" s="33">
        <f t="shared" ref="AS43:AS52" si="42">SUM(AR43*$D43*$F43*$G43*$H43*AS$10)</f>
        <v>0</v>
      </c>
      <c r="AT43" s="33"/>
      <c r="AU43" s="33">
        <f t="shared" ref="AU43:AU52" si="43">SUM(AT43*$D43*$F43*$G43*$I43*AU$10)</f>
        <v>0</v>
      </c>
      <c r="AV43" s="33"/>
      <c r="AW43" s="33">
        <f t="shared" ref="AW43:AW52" si="44">SUM(AV43*$D43*$F43*$G43*$H43*AW$10)</f>
        <v>0</v>
      </c>
      <c r="AX43" s="33"/>
      <c r="AY43" s="33">
        <f t="shared" ref="AY43:AY52" si="45">SUM(AX43*$D43*$F43*$G43*$H43*AY$10)</f>
        <v>0</v>
      </c>
      <c r="AZ43" s="33"/>
      <c r="BA43" s="33">
        <f t="shared" ref="BA43:BA52" si="46">SUM(AZ43*$D43*$F43*$G43*$H43*BA$10)</f>
        <v>0</v>
      </c>
      <c r="BB43" s="33"/>
      <c r="BC43" s="33">
        <f t="shared" ref="BC43:BC52" si="47">SUM(BB43*$D43*$F43*$G43*$H43*BC$10)</f>
        <v>0</v>
      </c>
      <c r="BD43" s="33"/>
      <c r="BE43" s="33">
        <f t="shared" ref="BE43:BE52" si="48">SUM(BD43*$D43*$F43*$G43*$H43*BE$10)</f>
        <v>0</v>
      </c>
      <c r="BF43" s="33"/>
      <c r="BG43" s="33">
        <f t="shared" ref="BG43:BG52" si="49">SUM(BF43*$D43*$F43*$G43*$H43*BG$10)</f>
        <v>0</v>
      </c>
      <c r="BH43" s="33"/>
      <c r="BI43" s="33">
        <f t="shared" ref="BI43:BI52" si="50">SUM(BH43*$D43*$F43*$G43*$H43*BI$10)</f>
        <v>0</v>
      </c>
      <c r="BJ43" s="33"/>
      <c r="BK43" s="33">
        <f t="shared" ref="BK43:BK52" si="51">SUM(BJ43*$D43*$F43*$G43*$H43*BK$10)</f>
        <v>0</v>
      </c>
      <c r="BL43" s="33"/>
      <c r="BM43" s="33">
        <f t="shared" ref="BM43:BM52" si="52">SUM(BL43*$D43*$F43*$G43*$H43*BM$10)</f>
        <v>0</v>
      </c>
      <c r="BN43" s="33"/>
      <c r="BO43" s="33">
        <f t="shared" ref="BO43:BO52" si="53">SUM(BN43*$D43*$F43*$G43*$H43*BO$10)</f>
        <v>0</v>
      </c>
      <c r="BP43" s="33"/>
      <c r="BQ43" s="33">
        <f t="shared" ref="BQ43:BQ52" si="54">SUM(BP43*$D43*$F43*$G43*$H43*BQ$10)</f>
        <v>0</v>
      </c>
      <c r="BR43" s="33"/>
      <c r="BS43" s="33">
        <f t="shared" ref="BS43:BS52" si="55">SUM(BR43*$D43*$F43*$G43*$H43*BS$10)</f>
        <v>0</v>
      </c>
      <c r="BT43" s="33"/>
      <c r="BU43" s="33">
        <f t="shared" ref="BU43:BU52" si="56">SUM(BT43*$D43*$F43*$G43*$H43*BU$10)</f>
        <v>0</v>
      </c>
      <c r="BV43" s="33"/>
      <c r="BW43" s="33">
        <f t="shared" ref="BW43:BW52" si="57">SUM(BV43*$D43*$F43*$G43*$I43*BW$10)</f>
        <v>0</v>
      </c>
      <c r="BX43" s="33"/>
      <c r="BY43" s="33">
        <f t="shared" ref="BY43:BY52" si="58">SUM(BX43*$D43*$F43*$G43*$H43*BY$10)</f>
        <v>0</v>
      </c>
      <c r="BZ43" s="33"/>
      <c r="CA43" s="33">
        <f t="shared" ref="CA43:CA52" si="59">SUM(BZ43*$D43*$F43*$G43*$H43*CA$10)</f>
        <v>0</v>
      </c>
      <c r="CB43" s="33"/>
      <c r="CC43" s="33">
        <f t="shared" ref="CC43:CC52" si="60">SUM(CB43*$D43*$F43*$G43*$H43*CC$10)</f>
        <v>0</v>
      </c>
      <c r="CD43" s="33"/>
      <c r="CE43" s="33">
        <f t="shared" ref="CE43:CE52" si="61">SUM(CD43*$D43*$F43*$G43*$I43*CE$10)</f>
        <v>0</v>
      </c>
      <c r="CF43" s="33"/>
      <c r="CG43" s="33">
        <f t="shared" ref="CG43:CG52" si="62">SUM(CF43*$D43*$F43*$G43*$I43*CG$10)</f>
        <v>0</v>
      </c>
      <c r="CH43" s="33"/>
      <c r="CI43" s="33">
        <f t="shared" ref="CI43:CI52" si="63">SUM(CH43*$D43*$F43*$G43*$H43*CI$10)</f>
        <v>0</v>
      </c>
      <c r="CJ43" s="33"/>
      <c r="CK43" s="33">
        <f t="shared" ref="CK43:CK52" si="64">SUM(CJ43*$D43*$F43*$G43*$H43*CK$10)</f>
        <v>0</v>
      </c>
      <c r="CL43" s="33"/>
      <c r="CM43" s="33">
        <f t="shared" ref="CM43:CM52" si="65">SUM(CL43*$D43*$F43*$G43*$H43*CM$10)</f>
        <v>0</v>
      </c>
      <c r="CN43" s="33"/>
      <c r="CO43" s="33">
        <f t="shared" ref="CO43:CO52" si="66">SUM(CN43*$D43*$F43*$G43*$H43*CO$10)</f>
        <v>0</v>
      </c>
      <c r="CP43" s="57"/>
      <c r="CQ43" s="33">
        <f t="shared" ref="CQ43:CQ52" si="67">SUM(CP43*$D43*$F43*$G43*$H43*CQ$10)</f>
        <v>0</v>
      </c>
      <c r="CR43" s="33"/>
      <c r="CS43" s="33">
        <f t="shared" ref="CS43:CS52" si="68">SUM(CR43*$D43*$F43*$G43*$H43*CS$10)</f>
        <v>0</v>
      </c>
      <c r="CT43" s="33"/>
      <c r="CU43" s="33">
        <f t="shared" ref="CU43:CU52" si="69">SUM(CT43*$D43*$F43*$G43*$H43*CU$10)</f>
        <v>0</v>
      </c>
      <c r="CV43" s="33"/>
      <c r="CW43" s="33">
        <f t="shared" ref="CW43:CW52" si="70">SUM(CV43*$D43*$F43*$G43*$H43*CW$10)</f>
        <v>0</v>
      </c>
      <c r="CX43" s="33"/>
      <c r="CY43" s="33">
        <f t="shared" ref="CY43:CY52" si="71">SUM(CX43*$D43*$F43*$G43*$H43*CY$10)</f>
        <v>0</v>
      </c>
      <c r="CZ43" s="33"/>
      <c r="DA43" s="33">
        <f t="shared" ref="DA43:DA52" si="72">SUM(CZ43*$D43*$F43*$G43*$I43*DA$10)</f>
        <v>0</v>
      </c>
      <c r="DB43" s="33"/>
      <c r="DC43" s="33">
        <f t="shared" ref="DC43:DC52" si="73">SUM(DB43*$D43*$F43*$G43*$I43*DC$10)</f>
        <v>0</v>
      </c>
      <c r="DD43" s="33"/>
      <c r="DE43" s="33">
        <f t="shared" ref="DE43:DE52" si="74">SUM(DD43*$D43*$F43*$G43*$H43*DE$10)</f>
        <v>0</v>
      </c>
      <c r="DF43" s="33"/>
      <c r="DG43" s="33">
        <f t="shared" ref="DG43:DG52" si="75">SUM(DF43*$D43*$F43*$G43*$I43*DG$10)</f>
        <v>0</v>
      </c>
      <c r="DH43" s="33"/>
      <c r="DI43" s="33">
        <f t="shared" ref="DI43:DI52" si="76">SUM(DH43*$D43*$F43*$G43*$I43*DI$10)</f>
        <v>0</v>
      </c>
      <c r="DJ43" s="33"/>
      <c r="DK43" s="33">
        <f t="shared" ref="DK43:DK52" si="77">SUM(DJ43*$D43*$F43*$G43*$I43*DK$10)</f>
        <v>0</v>
      </c>
      <c r="DL43" s="33"/>
      <c r="DM43" s="33">
        <f t="shared" ref="DM43:DM52" si="78">SUM(DL43*$D43*$F43*$G43*$I43*DM$10)</f>
        <v>0</v>
      </c>
      <c r="DN43" s="33"/>
      <c r="DO43" s="33">
        <f t="shared" ref="DO43:DO52" si="79">SUM(DN43*$D43*$F43*$G43*$H43*DO$10)</f>
        <v>0</v>
      </c>
      <c r="DP43" s="33"/>
      <c r="DQ43" s="33">
        <f t="shared" ref="DQ43:DQ52" si="80">SUM(DP43*$D43*$F43*$G43*$H43*DQ$10)</f>
        <v>0</v>
      </c>
      <c r="DR43" s="33"/>
      <c r="DS43" s="33">
        <f t="shared" ref="DS43:DS52" si="81">SUM(DR43*$D43*$F43*$G43*$I43*DS$10)</f>
        <v>0</v>
      </c>
      <c r="DT43" s="33"/>
      <c r="DU43" s="33">
        <f t="shared" ref="DU43:DU52" si="82">SUM(DT43*$D43*$F43*$G43*$I43*DU$10)</f>
        <v>0</v>
      </c>
      <c r="DV43" s="33"/>
      <c r="DW43" s="33">
        <f t="shared" ref="DW43:DW52" si="83">SUM(DV43*$D43*$F43*$G43*$I43*DW$10)</f>
        <v>0</v>
      </c>
      <c r="DX43" s="33"/>
      <c r="DY43" s="33">
        <f t="shared" ref="DY43:DY52" si="84">SUM(DX43*$D43*$F43*$G43*$J43*DY$10)</f>
        <v>0</v>
      </c>
      <c r="DZ43" s="36"/>
      <c r="EA43" s="33">
        <f t="shared" ref="EA43:EA52" si="85">SUM(DZ43*$D43*$F43*$G43*$K43*EA$10)</f>
        <v>0</v>
      </c>
      <c r="EB43" s="33"/>
      <c r="EC43" s="33">
        <f t="shared" ref="EC43:EC52" si="86">SUM(EB43*$D43*$F43*$G43*$H43*EC$10)</f>
        <v>0</v>
      </c>
      <c r="ED43" s="33"/>
      <c r="EE43" s="37">
        <f t="shared" ref="EE43:EE52" si="87">SUM(ED43*$D43*$F43*$G43*$H43*EE$10)</f>
        <v>0</v>
      </c>
      <c r="EF43" s="38">
        <f t="shared" ref="EF43:EG52" si="88">SUM(P43,V43,R43,L43,N43,BR43,CN43,DD43,DP43,BT43,DN43,BF43,AV43,AN43,AP43,AR43,BH43,CL43,T43,DV43,DB43,BV43,DT43,CD43,DF43,DJ43,DH43,AB43,AD43,AF43,AH43,X43,AJ43,AL43,CF43,DX43,DZ43,AT43,DR43,BJ43,AX43,AZ43,CP43,CR43,CT43,CV43,CX43,BL43,BB43,BN43,BD43,BP43,CH43,CB43,CJ43,Z43,BX43,CZ43,DL43,BZ43,EB43,ED43)</f>
        <v>0</v>
      </c>
      <c r="EG43" s="38">
        <f t="shared" si="88"/>
        <v>0</v>
      </c>
    </row>
    <row r="44" spans="1:137" s="2" customFormat="1" ht="45" x14ac:dyDescent="0.25">
      <c r="B44" s="67">
        <v>22</v>
      </c>
      <c r="C44" s="42" t="s">
        <v>185</v>
      </c>
      <c r="D44" s="30">
        <f>D42</f>
        <v>9860</v>
      </c>
      <c r="E44" s="30">
        <v>10127</v>
      </c>
      <c r="F44" s="31">
        <v>1.1000000000000001</v>
      </c>
      <c r="G44" s="32"/>
      <c r="H44" s="30"/>
      <c r="I44" s="30"/>
      <c r="J44" s="30"/>
      <c r="K44" s="30">
        <v>2.57</v>
      </c>
      <c r="L44" s="33"/>
      <c r="M44" s="33">
        <f t="shared" si="26"/>
        <v>0</v>
      </c>
      <c r="N44" s="33"/>
      <c r="O44" s="33">
        <f t="shared" si="27"/>
        <v>0</v>
      </c>
      <c r="P44" s="33"/>
      <c r="Q44" s="33">
        <f t="shared" si="28"/>
        <v>0</v>
      </c>
      <c r="R44" s="33"/>
      <c r="S44" s="33">
        <f t="shared" si="29"/>
        <v>0</v>
      </c>
      <c r="T44" s="33"/>
      <c r="U44" s="33">
        <f t="shared" si="30"/>
        <v>0</v>
      </c>
      <c r="V44" s="33"/>
      <c r="W44" s="33">
        <f t="shared" si="31"/>
        <v>0</v>
      </c>
      <c r="X44" s="33"/>
      <c r="Y44" s="33">
        <f t="shared" si="32"/>
        <v>0</v>
      </c>
      <c r="Z44" s="33"/>
      <c r="AA44" s="33">
        <f t="shared" si="33"/>
        <v>0</v>
      </c>
      <c r="AB44" s="33"/>
      <c r="AC44" s="33">
        <f t="shared" si="34"/>
        <v>0</v>
      </c>
      <c r="AD44" s="33"/>
      <c r="AE44" s="33">
        <f t="shared" si="35"/>
        <v>0</v>
      </c>
      <c r="AF44" s="33"/>
      <c r="AG44" s="33">
        <f t="shared" si="36"/>
        <v>0</v>
      </c>
      <c r="AH44" s="33"/>
      <c r="AI44" s="33">
        <f t="shared" si="37"/>
        <v>0</v>
      </c>
      <c r="AJ44" s="33"/>
      <c r="AK44" s="33">
        <f t="shared" si="38"/>
        <v>0</v>
      </c>
      <c r="AL44" s="33"/>
      <c r="AM44" s="33">
        <f t="shared" si="39"/>
        <v>0</v>
      </c>
      <c r="AN44" s="33"/>
      <c r="AO44" s="33">
        <f t="shared" si="40"/>
        <v>0</v>
      </c>
      <c r="AP44" s="33"/>
      <c r="AQ44" s="33">
        <f t="shared" si="41"/>
        <v>0</v>
      </c>
      <c r="AR44" s="33"/>
      <c r="AS44" s="33">
        <f t="shared" si="42"/>
        <v>0</v>
      </c>
      <c r="AT44" s="33"/>
      <c r="AU44" s="33">
        <f t="shared" si="43"/>
        <v>0</v>
      </c>
      <c r="AV44" s="33"/>
      <c r="AW44" s="33">
        <f t="shared" si="44"/>
        <v>0</v>
      </c>
      <c r="AX44" s="33"/>
      <c r="AY44" s="33">
        <f t="shared" si="45"/>
        <v>0</v>
      </c>
      <c r="AZ44" s="33"/>
      <c r="BA44" s="33">
        <f t="shared" si="46"/>
        <v>0</v>
      </c>
      <c r="BB44" s="33"/>
      <c r="BC44" s="33">
        <f t="shared" si="47"/>
        <v>0</v>
      </c>
      <c r="BD44" s="33"/>
      <c r="BE44" s="33">
        <f t="shared" si="48"/>
        <v>0</v>
      </c>
      <c r="BF44" s="33"/>
      <c r="BG44" s="33">
        <f t="shared" si="49"/>
        <v>0</v>
      </c>
      <c r="BH44" s="33"/>
      <c r="BI44" s="33">
        <f t="shared" si="50"/>
        <v>0</v>
      </c>
      <c r="BJ44" s="33"/>
      <c r="BK44" s="33">
        <f t="shared" si="51"/>
        <v>0</v>
      </c>
      <c r="BL44" s="33"/>
      <c r="BM44" s="33">
        <f t="shared" si="52"/>
        <v>0</v>
      </c>
      <c r="BN44" s="33"/>
      <c r="BO44" s="33">
        <f t="shared" si="53"/>
        <v>0</v>
      </c>
      <c r="BP44" s="33"/>
      <c r="BQ44" s="33">
        <f t="shared" si="54"/>
        <v>0</v>
      </c>
      <c r="BR44" s="33"/>
      <c r="BS44" s="33">
        <f t="shared" si="55"/>
        <v>0</v>
      </c>
      <c r="BT44" s="33"/>
      <c r="BU44" s="33">
        <f t="shared" si="56"/>
        <v>0</v>
      </c>
      <c r="BV44" s="33"/>
      <c r="BW44" s="33">
        <f t="shared" si="57"/>
        <v>0</v>
      </c>
      <c r="BX44" s="33"/>
      <c r="BY44" s="33">
        <f t="shared" si="58"/>
        <v>0</v>
      </c>
      <c r="BZ44" s="33"/>
      <c r="CA44" s="33">
        <f t="shared" si="59"/>
        <v>0</v>
      </c>
      <c r="CB44" s="33"/>
      <c r="CC44" s="33">
        <f t="shared" si="60"/>
        <v>0</v>
      </c>
      <c r="CD44" s="33"/>
      <c r="CE44" s="33">
        <f t="shared" si="61"/>
        <v>0</v>
      </c>
      <c r="CF44" s="33"/>
      <c r="CG44" s="33">
        <f t="shared" si="62"/>
        <v>0</v>
      </c>
      <c r="CH44" s="33"/>
      <c r="CI44" s="33">
        <f t="shared" si="63"/>
        <v>0</v>
      </c>
      <c r="CJ44" s="33"/>
      <c r="CK44" s="33">
        <f t="shared" si="64"/>
        <v>0</v>
      </c>
      <c r="CL44" s="33"/>
      <c r="CM44" s="33">
        <f t="shared" si="65"/>
        <v>0</v>
      </c>
      <c r="CN44" s="33"/>
      <c r="CO44" s="33">
        <f t="shared" si="66"/>
        <v>0</v>
      </c>
      <c r="CP44" s="57"/>
      <c r="CQ44" s="33">
        <f t="shared" si="67"/>
        <v>0</v>
      </c>
      <c r="CR44" s="33"/>
      <c r="CS44" s="33">
        <f t="shared" si="68"/>
        <v>0</v>
      </c>
      <c r="CT44" s="33"/>
      <c r="CU44" s="33">
        <f t="shared" si="69"/>
        <v>0</v>
      </c>
      <c r="CV44" s="33"/>
      <c r="CW44" s="33">
        <f t="shared" si="70"/>
        <v>0</v>
      </c>
      <c r="CX44" s="33"/>
      <c r="CY44" s="33">
        <f t="shared" si="71"/>
        <v>0</v>
      </c>
      <c r="CZ44" s="33"/>
      <c r="DA44" s="33">
        <f t="shared" si="72"/>
        <v>0</v>
      </c>
      <c r="DB44" s="33"/>
      <c r="DC44" s="33">
        <f t="shared" si="73"/>
        <v>0</v>
      </c>
      <c r="DD44" s="33"/>
      <c r="DE44" s="33">
        <f t="shared" si="74"/>
        <v>0</v>
      </c>
      <c r="DF44" s="33"/>
      <c r="DG44" s="33">
        <f t="shared" si="75"/>
        <v>0</v>
      </c>
      <c r="DH44" s="33"/>
      <c r="DI44" s="33">
        <f t="shared" si="76"/>
        <v>0</v>
      </c>
      <c r="DJ44" s="33"/>
      <c r="DK44" s="33">
        <f t="shared" si="77"/>
        <v>0</v>
      </c>
      <c r="DL44" s="33"/>
      <c r="DM44" s="33">
        <f t="shared" si="78"/>
        <v>0</v>
      </c>
      <c r="DN44" s="33"/>
      <c r="DO44" s="33">
        <f t="shared" si="79"/>
        <v>0</v>
      </c>
      <c r="DP44" s="33"/>
      <c r="DQ44" s="33">
        <f t="shared" si="80"/>
        <v>0</v>
      </c>
      <c r="DR44" s="33"/>
      <c r="DS44" s="33">
        <f t="shared" si="81"/>
        <v>0</v>
      </c>
      <c r="DT44" s="33"/>
      <c r="DU44" s="33">
        <f t="shared" si="82"/>
        <v>0</v>
      </c>
      <c r="DV44" s="33"/>
      <c r="DW44" s="33">
        <f t="shared" si="83"/>
        <v>0</v>
      </c>
      <c r="DX44" s="33"/>
      <c r="DY44" s="33">
        <f t="shared" si="84"/>
        <v>0</v>
      </c>
      <c r="DZ44" s="36"/>
      <c r="EA44" s="33">
        <f t="shared" si="85"/>
        <v>0</v>
      </c>
      <c r="EB44" s="33"/>
      <c r="EC44" s="33">
        <f t="shared" si="86"/>
        <v>0</v>
      </c>
      <c r="ED44" s="33"/>
      <c r="EE44" s="37">
        <f t="shared" si="87"/>
        <v>0</v>
      </c>
      <c r="EF44" s="38">
        <f t="shared" si="88"/>
        <v>0</v>
      </c>
      <c r="EG44" s="38">
        <f t="shared" si="88"/>
        <v>0</v>
      </c>
    </row>
    <row r="45" spans="1:137" s="2" customFormat="1" ht="60" x14ac:dyDescent="0.25">
      <c r="B45" s="67">
        <v>23</v>
      </c>
      <c r="C45" s="42" t="s">
        <v>186</v>
      </c>
      <c r="D45" s="30">
        <f>D44</f>
        <v>9860</v>
      </c>
      <c r="E45" s="30">
        <v>10127</v>
      </c>
      <c r="F45" s="31">
        <v>9</v>
      </c>
      <c r="G45" s="32">
        <v>1</v>
      </c>
      <c r="H45" s="30">
        <v>1.4</v>
      </c>
      <c r="I45" s="30">
        <v>1.68</v>
      </c>
      <c r="J45" s="30">
        <v>2.23</v>
      </c>
      <c r="K45" s="30">
        <v>2.57</v>
      </c>
      <c r="L45" s="33"/>
      <c r="M45" s="33">
        <f t="shared" si="26"/>
        <v>0</v>
      </c>
      <c r="N45" s="33"/>
      <c r="O45" s="33">
        <f t="shared" si="27"/>
        <v>0</v>
      </c>
      <c r="P45" s="33"/>
      <c r="Q45" s="33">
        <f t="shared" si="28"/>
        <v>0</v>
      </c>
      <c r="R45" s="33"/>
      <c r="S45" s="33">
        <f t="shared" si="29"/>
        <v>0</v>
      </c>
      <c r="T45" s="33"/>
      <c r="U45" s="33">
        <f t="shared" si="30"/>
        <v>0</v>
      </c>
      <c r="V45" s="33"/>
      <c r="W45" s="33">
        <f t="shared" si="31"/>
        <v>0</v>
      </c>
      <c r="X45" s="33"/>
      <c r="Y45" s="33">
        <f t="shared" si="32"/>
        <v>0</v>
      </c>
      <c r="Z45" s="33"/>
      <c r="AA45" s="33">
        <f t="shared" si="33"/>
        <v>0</v>
      </c>
      <c r="AB45" s="33"/>
      <c r="AC45" s="33">
        <f t="shared" si="34"/>
        <v>0</v>
      </c>
      <c r="AD45" s="33"/>
      <c r="AE45" s="33">
        <f t="shared" si="35"/>
        <v>0</v>
      </c>
      <c r="AF45" s="33"/>
      <c r="AG45" s="33">
        <f t="shared" si="36"/>
        <v>0</v>
      </c>
      <c r="AH45" s="33"/>
      <c r="AI45" s="33">
        <f t="shared" si="37"/>
        <v>0</v>
      </c>
      <c r="AJ45" s="33"/>
      <c r="AK45" s="33">
        <f t="shared" si="38"/>
        <v>0</v>
      </c>
      <c r="AL45" s="33"/>
      <c r="AM45" s="33">
        <f t="shared" si="39"/>
        <v>0</v>
      </c>
      <c r="AN45" s="33"/>
      <c r="AO45" s="33">
        <f t="shared" si="40"/>
        <v>0</v>
      </c>
      <c r="AP45" s="33"/>
      <c r="AQ45" s="33">
        <f t="shared" si="41"/>
        <v>0</v>
      </c>
      <c r="AR45" s="33"/>
      <c r="AS45" s="33">
        <f t="shared" si="42"/>
        <v>0</v>
      </c>
      <c r="AT45" s="33"/>
      <c r="AU45" s="33">
        <f t="shared" si="43"/>
        <v>0</v>
      </c>
      <c r="AV45" s="33"/>
      <c r="AW45" s="33">
        <f t="shared" si="44"/>
        <v>0</v>
      </c>
      <c r="AX45" s="33"/>
      <c r="AY45" s="33">
        <f t="shared" si="45"/>
        <v>0</v>
      </c>
      <c r="AZ45" s="33"/>
      <c r="BA45" s="33">
        <f t="shared" si="46"/>
        <v>0</v>
      </c>
      <c r="BB45" s="33"/>
      <c r="BC45" s="33">
        <f t="shared" si="47"/>
        <v>0</v>
      </c>
      <c r="BD45" s="33"/>
      <c r="BE45" s="33">
        <f t="shared" si="48"/>
        <v>0</v>
      </c>
      <c r="BF45" s="33"/>
      <c r="BG45" s="33">
        <f t="shared" si="49"/>
        <v>0</v>
      </c>
      <c r="BH45" s="33"/>
      <c r="BI45" s="33">
        <f t="shared" si="50"/>
        <v>0</v>
      </c>
      <c r="BJ45" s="33"/>
      <c r="BK45" s="33">
        <f t="shared" si="51"/>
        <v>0</v>
      </c>
      <c r="BL45" s="33"/>
      <c r="BM45" s="33">
        <f t="shared" si="52"/>
        <v>0</v>
      </c>
      <c r="BN45" s="33"/>
      <c r="BO45" s="33">
        <f t="shared" si="53"/>
        <v>0</v>
      </c>
      <c r="BP45" s="33"/>
      <c r="BQ45" s="33">
        <f t="shared" si="54"/>
        <v>0</v>
      </c>
      <c r="BR45" s="33"/>
      <c r="BS45" s="33">
        <f t="shared" si="55"/>
        <v>0</v>
      </c>
      <c r="BT45" s="33"/>
      <c r="BU45" s="33">
        <f t="shared" si="56"/>
        <v>0</v>
      </c>
      <c r="BV45" s="33"/>
      <c r="BW45" s="33">
        <f t="shared" si="57"/>
        <v>0</v>
      </c>
      <c r="BX45" s="33"/>
      <c r="BY45" s="33">
        <f t="shared" si="58"/>
        <v>0</v>
      </c>
      <c r="BZ45" s="33"/>
      <c r="CA45" s="33">
        <f t="shared" si="59"/>
        <v>0</v>
      </c>
      <c r="CB45" s="33"/>
      <c r="CC45" s="33">
        <f t="shared" si="60"/>
        <v>0</v>
      </c>
      <c r="CD45" s="33"/>
      <c r="CE45" s="33">
        <f t="shared" si="61"/>
        <v>0</v>
      </c>
      <c r="CF45" s="33"/>
      <c r="CG45" s="33">
        <f t="shared" si="62"/>
        <v>0</v>
      </c>
      <c r="CH45" s="33"/>
      <c r="CI45" s="33">
        <f t="shared" si="63"/>
        <v>0</v>
      </c>
      <c r="CJ45" s="33"/>
      <c r="CK45" s="33">
        <f t="shared" si="64"/>
        <v>0</v>
      </c>
      <c r="CL45" s="33"/>
      <c r="CM45" s="33">
        <f t="shared" si="65"/>
        <v>0</v>
      </c>
      <c r="CN45" s="33"/>
      <c r="CO45" s="33">
        <f t="shared" si="66"/>
        <v>0</v>
      </c>
      <c r="CP45" s="57"/>
      <c r="CQ45" s="33">
        <f t="shared" si="67"/>
        <v>0</v>
      </c>
      <c r="CR45" s="33"/>
      <c r="CS45" s="33">
        <f t="shared" si="68"/>
        <v>0</v>
      </c>
      <c r="CT45" s="33"/>
      <c r="CU45" s="33">
        <f t="shared" si="69"/>
        <v>0</v>
      </c>
      <c r="CV45" s="33"/>
      <c r="CW45" s="33">
        <f t="shared" si="70"/>
        <v>0</v>
      </c>
      <c r="CX45" s="33"/>
      <c r="CY45" s="33">
        <f t="shared" si="71"/>
        <v>0</v>
      </c>
      <c r="CZ45" s="33"/>
      <c r="DA45" s="33">
        <f t="shared" si="72"/>
        <v>0</v>
      </c>
      <c r="DB45" s="33"/>
      <c r="DC45" s="33">
        <f t="shared" si="73"/>
        <v>0</v>
      </c>
      <c r="DD45" s="33"/>
      <c r="DE45" s="33">
        <f t="shared" si="74"/>
        <v>0</v>
      </c>
      <c r="DF45" s="33"/>
      <c r="DG45" s="33">
        <f t="shared" si="75"/>
        <v>0</v>
      </c>
      <c r="DH45" s="33"/>
      <c r="DI45" s="33">
        <f t="shared" si="76"/>
        <v>0</v>
      </c>
      <c r="DJ45" s="33"/>
      <c r="DK45" s="33">
        <f t="shared" si="77"/>
        <v>0</v>
      </c>
      <c r="DL45" s="33"/>
      <c r="DM45" s="33">
        <f t="shared" si="78"/>
        <v>0</v>
      </c>
      <c r="DN45" s="33"/>
      <c r="DO45" s="33">
        <f t="shared" si="79"/>
        <v>0</v>
      </c>
      <c r="DP45" s="33"/>
      <c r="DQ45" s="33">
        <f t="shared" si="80"/>
        <v>0</v>
      </c>
      <c r="DR45" s="33"/>
      <c r="DS45" s="33">
        <f t="shared" si="81"/>
        <v>0</v>
      </c>
      <c r="DT45" s="33"/>
      <c r="DU45" s="33">
        <f t="shared" si="82"/>
        <v>0</v>
      </c>
      <c r="DV45" s="33"/>
      <c r="DW45" s="33">
        <f t="shared" si="83"/>
        <v>0</v>
      </c>
      <c r="DX45" s="33"/>
      <c r="DY45" s="33">
        <f t="shared" si="84"/>
        <v>0</v>
      </c>
      <c r="DZ45" s="36"/>
      <c r="EA45" s="33">
        <f t="shared" si="85"/>
        <v>0</v>
      </c>
      <c r="EB45" s="33"/>
      <c r="EC45" s="33">
        <f t="shared" si="86"/>
        <v>0</v>
      </c>
      <c r="ED45" s="33"/>
      <c r="EE45" s="37">
        <f t="shared" si="87"/>
        <v>0</v>
      </c>
      <c r="EF45" s="38">
        <f t="shared" si="88"/>
        <v>0</v>
      </c>
      <c r="EG45" s="38">
        <f t="shared" si="88"/>
        <v>0</v>
      </c>
    </row>
    <row r="46" spans="1:137" s="2" customFormat="1" ht="60" x14ac:dyDescent="0.25">
      <c r="B46" s="67">
        <v>24</v>
      </c>
      <c r="C46" s="42" t="s">
        <v>187</v>
      </c>
      <c r="D46" s="30">
        <f t="shared" ref="D46:D47" si="89">D45</f>
        <v>9860</v>
      </c>
      <c r="E46" s="30">
        <v>10127</v>
      </c>
      <c r="F46" s="68">
        <v>4.9000000000000004</v>
      </c>
      <c r="G46" s="32">
        <v>1</v>
      </c>
      <c r="H46" s="30">
        <v>1.4</v>
      </c>
      <c r="I46" s="30">
        <v>1.68</v>
      </c>
      <c r="J46" s="30">
        <v>2.23</v>
      </c>
      <c r="K46" s="30">
        <v>2.57</v>
      </c>
      <c r="L46" s="33"/>
      <c r="M46" s="33">
        <f t="shared" si="26"/>
        <v>0</v>
      </c>
      <c r="N46" s="33"/>
      <c r="O46" s="33">
        <f t="shared" si="27"/>
        <v>0</v>
      </c>
      <c r="P46" s="33"/>
      <c r="Q46" s="33">
        <f t="shared" si="28"/>
        <v>0</v>
      </c>
      <c r="R46" s="33"/>
      <c r="S46" s="33">
        <f t="shared" si="29"/>
        <v>0</v>
      </c>
      <c r="T46" s="33"/>
      <c r="U46" s="33">
        <f t="shared" si="30"/>
        <v>0</v>
      </c>
      <c r="V46" s="33"/>
      <c r="W46" s="33">
        <f t="shared" si="31"/>
        <v>0</v>
      </c>
      <c r="X46" s="33"/>
      <c r="Y46" s="33">
        <f t="shared" si="32"/>
        <v>0</v>
      </c>
      <c r="Z46" s="33"/>
      <c r="AA46" s="33">
        <f t="shared" si="33"/>
        <v>0</v>
      </c>
      <c r="AB46" s="33"/>
      <c r="AC46" s="33">
        <f t="shared" si="34"/>
        <v>0</v>
      </c>
      <c r="AD46" s="33"/>
      <c r="AE46" s="33">
        <f t="shared" si="35"/>
        <v>0</v>
      </c>
      <c r="AF46" s="33"/>
      <c r="AG46" s="33">
        <f t="shared" si="36"/>
        <v>0</v>
      </c>
      <c r="AH46" s="33"/>
      <c r="AI46" s="33">
        <f t="shared" si="37"/>
        <v>0</v>
      </c>
      <c r="AJ46" s="33"/>
      <c r="AK46" s="33">
        <f t="shared" si="38"/>
        <v>0</v>
      </c>
      <c r="AL46" s="33"/>
      <c r="AM46" s="33">
        <f t="shared" si="39"/>
        <v>0</v>
      </c>
      <c r="AN46" s="33"/>
      <c r="AO46" s="33">
        <f t="shared" si="40"/>
        <v>0</v>
      </c>
      <c r="AP46" s="33"/>
      <c r="AQ46" s="33">
        <f t="shared" si="41"/>
        <v>0</v>
      </c>
      <c r="AR46" s="33"/>
      <c r="AS46" s="33">
        <f t="shared" si="42"/>
        <v>0</v>
      </c>
      <c r="AT46" s="33"/>
      <c r="AU46" s="33">
        <f t="shared" si="43"/>
        <v>0</v>
      </c>
      <c r="AV46" s="33"/>
      <c r="AW46" s="33">
        <f t="shared" si="44"/>
        <v>0</v>
      </c>
      <c r="AX46" s="33"/>
      <c r="AY46" s="33">
        <f t="shared" si="45"/>
        <v>0</v>
      </c>
      <c r="AZ46" s="33"/>
      <c r="BA46" s="33">
        <f t="shared" si="46"/>
        <v>0</v>
      </c>
      <c r="BB46" s="33"/>
      <c r="BC46" s="33">
        <f t="shared" si="47"/>
        <v>0</v>
      </c>
      <c r="BD46" s="33"/>
      <c r="BE46" s="33">
        <f t="shared" si="48"/>
        <v>0</v>
      </c>
      <c r="BF46" s="33"/>
      <c r="BG46" s="33">
        <f t="shared" si="49"/>
        <v>0</v>
      </c>
      <c r="BH46" s="33"/>
      <c r="BI46" s="33">
        <f t="shared" si="50"/>
        <v>0</v>
      </c>
      <c r="BJ46" s="33"/>
      <c r="BK46" s="33">
        <f t="shared" si="51"/>
        <v>0</v>
      </c>
      <c r="BL46" s="33"/>
      <c r="BM46" s="33">
        <f t="shared" si="52"/>
        <v>0</v>
      </c>
      <c r="BN46" s="33"/>
      <c r="BO46" s="33">
        <f t="shared" si="53"/>
        <v>0</v>
      </c>
      <c r="BP46" s="33"/>
      <c r="BQ46" s="33">
        <f t="shared" si="54"/>
        <v>0</v>
      </c>
      <c r="BR46" s="33"/>
      <c r="BS46" s="33">
        <f t="shared" si="55"/>
        <v>0</v>
      </c>
      <c r="BT46" s="33"/>
      <c r="BU46" s="33">
        <f t="shared" si="56"/>
        <v>0</v>
      </c>
      <c r="BV46" s="33"/>
      <c r="BW46" s="33">
        <f t="shared" si="57"/>
        <v>0</v>
      </c>
      <c r="BX46" s="33"/>
      <c r="BY46" s="33">
        <f t="shared" si="58"/>
        <v>0</v>
      </c>
      <c r="BZ46" s="33"/>
      <c r="CA46" s="33">
        <f t="shared" si="59"/>
        <v>0</v>
      </c>
      <c r="CB46" s="33"/>
      <c r="CC46" s="33">
        <f t="shared" si="60"/>
        <v>0</v>
      </c>
      <c r="CD46" s="33"/>
      <c r="CE46" s="33">
        <f t="shared" si="61"/>
        <v>0</v>
      </c>
      <c r="CF46" s="33"/>
      <c r="CG46" s="33">
        <f t="shared" si="62"/>
        <v>0</v>
      </c>
      <c r="CH46" s="33"/>
      <c r="CI46" s="33">
        <f t="shared" si="63"/>
        <v>0</v>
      </c>
      <c r="CJ46" s="33"/>
      <c r="CK46" s="33">
        <f t="shared" si="64"/>
        <v>0</v>
      </c>
      <c r="CL46" s="33"/>
      <c r="CM46" s="33">
        <f t="shared" si="65"/>
        <v>0</v>
      </c>
      <c r="CN46" s="33"/>
      <c r="CO46" s="33">
        <f t="shared" si="66"/>
        <v>0</v>
      </c>
      <c r="CP46" s="57"/>
      <c r="CQ46" s="33">
        <f t="shared" si="67"/>
        <v>0</v>
      </c>
      <c r="CR46" s="33"/>
      <c r="CS46" s="33">
        <f t="shared" si="68"/>
        <v>0</v>
      </c>
      <c r="CT46" s="33"/>
      <c r="CU46" s="33">
        <f t="shared" si="69"/>
        <v>0</v>
      </c>
      <c r="CV46" s="33"/>
      <c r="CW46" s="33">
        <f t="shared" si="70"/>
        <v>0</v>
      </c>
      <c r="CX46" s="33"/>
      <c r="CY46" s="33">
        <f t="shared" si="71"/>
        <v>0</v>
      </c>
      <c r="CZ46" s="33"/>
      <c r="DA46" s="33">
        <f t="shared" si="72"/>
        <v>0</v>
      </c>
      <c r="DB46" s="33"/>
      <c r="DC46" s="33">
        <f t="shared" si="73"/>
        <v>0</v>
      </c>
      <c r="DD46" s="33"/>
      <c r="DE46" s="33">
        <f t="shared" si="74"/>
        <v>0</v>
      </c>
      <c r="DF46" s="33"/>
      <c r="DG46" s="33">
        <f t="shared" si="75"/>
        <v>0</v>
      </c>
      <c r="DH46" s="33"/>
      <c r="DI46" s="33">
        <f t="shared" si="76"/>
        <v>0</v>
      </c>
      <c r="DJ46" s="33"/>
      <c r="DK46" s="33">
        <f t="shared" si="77"/>
        <v>0</v>
      </c>
      <c r="DL46" s="33"/>
      <c r="DM46" s="33">
        <f t="shared" si="78"/>
        <v>0</v>
      </c>
      <c r="DN46" s="33"/>
      <c r="DO46" s="33">
        <f t="shared" si="79"/>
        <v>0</v>
      </c>
      <c r="DP46" s="33"/>
      <c r="DQ46" s="33">
        <f t="shared" si="80"/>
        <v>0</v>
      </c>
      <c r="DR46" s="33"/>
      <c r="DS46" s="33">
        <f t="shared" si="81"/>
        <v>0</v>
      </c>
      <c r="DT46" s="33"/>
      <c r="DU46" s="33">
        <f t="shared" si="82"/>
        <v>0</v>
      </c>
      <c r="DV46" s="33"/>
      <c r="DW46" s="33">
        <f t="shared" si="83"/>
        <v>0</v>
      </c>
      <c r="DX46" s="33"/>
      <c r="DY46" s="33">
        <f t="shared" si="84"/>
        <v>0</v>
      </c>
      <c r="DZ46" s="36"/>
      <c r="EA46" s="33">
        <f t="shared" si="85"/>
        <v>0</v>
      </c>
      <c r="EB46" s="33"/>
      <c r="EC46" s="33">
        <f t="shared" si="86"/>
        <v>0</v>
      </c>
      <c r="ED46" s="33"/>
      <c r="EE46" s="37">
        <f t="shared" si="87"/>
        <v>0</v>
      </c>
      <c r="EF46" s="38">
        <f t="shared" si="88"/>
        <v>0</v>
      </c>
      <c r="EG46" s="38">
        <f t="shared" si="88"/>
        <v>0</v>
      </c>
    </row>
    <row r="47" spans="1:137" s="2" customFormat="1" ht="60" x14ac:dyDescent="0.25">
      <c r="B47" s="67">
        <v>25</v>
      </c>
      <c r="C47" s="42" t="s">
        <v>188</v>
      </c>
      <c r="D47" s="30">
        <f t="shared" si="89"/>
        <v>9860</v>
      </c>
      <c r="E47" s="30"/>
      <c r="F47" s="68">
        <v>22.2</v>
      </c>
      <c r="G47" s="32">
        <v>1</v>
      </c>
      <c r="H47" s="30">
        <v>1.4</v>
      </c>
      <c r="I47" s="30">
        <v>1.68</v>
      </c>
      <c r="J47" s="30">
        <v>2.23</v>
      </c>
      <c r="K47" s="30">
        <v>2.57</v>
      </c>
      <c r="L47" s="33"/>
      <c r="M47" s="33">
        <f t="shared" si="26"/>
        <v>0</v>
      </c>
      <c r="N47" s="33"/>
      <c r="O47" s="33">
        <f t="shared" si="27"/>
        <v>0</v>
      </c>
      <c r="P47" s="33"/>
      <c r="Q47" s="33">
        <f t="shared" si="28"/>
        <v>0</v>
      </c>
      <c r="R47" s="33"/>
      <c r="S47" s="33">
        <f t="shared" si="29"/>
        <v>0</v>
      </c>
      <c r="T47" s="33"/>
      <c r="U47" s="33">
        <f t="shared" si="30"/>
        <v>0</v>
      </c>
      <c r="V47" s="33"/>
      <c r="W47" s="33">
        <f t="shared" si="31"/>
        <v>0</v>
      </c>
      <c r="X47" s="33"/>
      <c r="Y47" s="33">
        <f t="shared" si="32"/>
        <v>0</v>
      </c>
      <c r="Z47" s="33"/>
      <c r="AA47" s="33">
        <f t="shared" si="33"/>
        <v>0</v>
      </c>
      <c r="AB47" s="33"/>
      <c r="AC47" s="33">
        <f t="shared" si="34"/>
        <v>0</v>
      </c>
      <c r="AD47" s="33"/>
      <c r="AE47" s="33">
        <f t="shared" si="35"/>
        <v>0</v>
      </c>
      <c r="AF47" s="33"/>
      <c r="AG47" s="33">
        <f t="shared" si="36"/>
        <v>0</v>
      </c>
      <c r="AH47" s="33"/>
      <c r="AI47" s="33">
        <f t="shared" si="37"/>
        <v>0</v>
      </c>
      <c r="AJ47" s="33"/>
      <c r="AK47" s="33">
        <f t="shared" si="38"/>
        <v>0</v>
      </c>
      <c r="AL47" s="33"/>
      <c r="AM47" s="33">
        <f t="shared" si="39"/>
        <v>0</v>
      </c>
      <c r="AN47" s="33"/>
      <c r="AO47" s="33">
        <f t="shared" si="40"/>
        <v>0</v>
      </c>
      <c r="AP47" s="33"/>
      <c r="AQ47" s="33">
        <f t="shared" si="41"/>
        <v>0</v>
      </c>
      <c r="AR47" s="33"/>
      <c r="AS47" s="33">
        <f t="shared" si="42"/>
        <v>0</v>
      </c>
      <c r="AT47" s="33"/>
      <c r="AU47" s="33">
        <f t="shared" si="43"/>
        <v>0</v>
      </c>
      <c r="AV47" s="33"/>
      <c r="AW47" s="33">
        <f t="shared" si="44"/>
        <v>0</v>
      </c>
      <c r="AX47" s="33"/>
      <c r="AY47" s="33">
        <f t="shared" si="45"/>
        <v>0</v>
      </c>
      <c r="AZ47" s="33"/>
      <c r="BA47" s="33">
        <f t="shared" si="46"/>
        <v>0</v>
      </c>
      <c r="BB47" s="33"/>
      <c r="BC47" s="33">
        <f t="shared" si="47"/>
        <v>0</v>
      </c>
      <c r="BD47" s="33"/>
      <c r="BE47" s="33">
        <f t="shared" si="48"/>
        <v>0</v>
      </c>
      <c r="BF47" s="33"/>
      <c r="BG47" s="33">
        <f t="shared" si="49"/>
        <v>0</v>
      </c>
      <c r="BH47" s="33"/>
      <c r="BI47" s="33">
        <f t="shared" si="50"/>
        <v>0</v>
      </c>
      <c r="BJ47" s="33"/>
      <c r="BK47" s="33">
        <f t="shared" si="51"/>
        <v>0</v>
      </c>
      <c r="BL47" s="33"/>
      <c r="BM47" s="33">
        <f t="shared" si="52"/>
        <v>0</v>
      </c>
      <c r="BN47" s="33"/>
      <c r="BO47" s="33">
        <f t="shared" si="53"/>
        <v>0</v>
      </c>
      <c r="BP47" s="33"/>
      <c r="BQ47" s="33">
        <f t="shared" si="54"/>
        <v>0</v>
      </c>
      <c r="BR47" s="33"/>
      <c r="BS47" s="33">
        <f t="shared" si="55"/>
        <v>0</v>
      </c>
      <c r="BT47" s="33"/>
      <c r="BU47" s="33">
        <f t="shared" si="56"/>
        <v>0</v>
      </c>
      <c r="BV47" s="33"/>
      <c r="BW47" s="33">
        <f t="shared" si="57"/>
        <v>0</v>
      </c>
      <c r="BX47" s="33"/>
      <c r="BY47" s="33">
        <f t="shared" si="58"/>
        <v>0</v>
      </c>
      <c r="BZ47" s="33"/>
      <c r="CA47" s="33">
        <f t="shared" si="59"/>
        <v>0</v>
      </c>
      <c r="CB47" s="33"/>
      <c r="CC47" s="33">
        <f t="shared" si="60"/>
        <v>0</v>
      </c>
      <c r="CD47" s="33"/>
      <c r="CE47" s="33">
        <f t="shared" si="61"/>
        <v>0</v>
      </c>
      <c r="CF47" s="33"/>
      <c r="CG47" s="33">
        <f t="shared" si="62"/>
        <v>0</v>
      </c>
      <c r="CH47" s="33"/>
      <c r="CI47" s="33">
        <f t="shared" si="63"/>
        <v>0</v>
      </c>
      <c r="CJ47" s="33"/>
      <c r="CK47" s="33">
        <f t="shared" si="64"/>
        <v>0</v>
      </c>
      <c r="CL47" s="33"/>
      <c r="CM47" s="33">
        <f t="shared" si="65"/>
        <v>0</v>
      </c>
      <c r="CN47" s="33"/>
      <c r="CO47" s="33">
        <f t="shared" si="66"/>
        <v>0</v>
      </c>
      <c r="CP47" s="57"/>
      <c r="CQ47" s="33">
        <f t="shared" si="67"/>
        <v>0</v>
      </c>
      <c r="CR47" s="33"/>
      <c r="CS47" s="33">
        <f t="shared" si="68"/>
        <v>0</v>
      </c>
      <c r="CT47" s="33"/>
      <c r="CU47" s="33">
        <f t="shared" si="69"/>
        <v>0</v>
      </c>
      <c r="CV47" s="33"/>
      <c r="CW47" s="33">
        <f t="shared" si="70"/>
        <v>0</v>
      </c>
      <c r="CX47" s="33"/>
      <c r="CY47" s="33">
        <f t="shared" si="71"/>
        <v>0</v>
      </c>
      <c r="CZ47" s="33"/>
      <c r="DA47" s="33">
        <f t="shared" si="72"/>
        <v>0</v>
      </c>
      <c r="DB47" s="33"/>
      <c r="DC47" s="33">
        <f t="shared" si="73"/>
        <v>0</v>
      </c>
      <c r="DD47" s="33"/>
      <c r="DE47" s="33">
        <f t="shared" si="74"/>
        <v>0</v>
      </c>
      <c r="DF47" s="33"/>
      <c r="DG47" s="33">
        <f t="shared" si="75"/>
        <v>0</v>
      </c>
      <c r="DH47" s="33"/>
      <c r="DI47" s="33">
        <f t="shared" si="76"/>
        <v>0</v>
      </c>
      <c r="DJ47" s="33"/>
      <c r="DK47" s="33">
        <f t="shared" si="77"/>
        <v>0</v>
      </c>
      <c r="DL47" s="33"/>
      <c r="DM47" s="33">
        <f t="shared" si="78"/>
        <v>0</v>
      </c>
      <c r="DN47" s="33"/>
      <c r="DO47" s="33">
        <f t="shared" si="79"/>
        <v>0</v>
      </c>
      <c r="DP47" s="33"/>
      <c r="DQ47" s="33">
        <f t="shared" si="80"/>
        <v>0</v>
      </c>
      <c r="DR47" s="33"/>
      <c r="DS47" s="33">
        <f t="shared" si="81"/>
        <v>0</v>
      </c>
      <c r="DT47" s="33"/>
      <c r="DU47" s="33">
        <f t="shared" si="82"/>
        <v>0</v>
      </c>
      <c r="DV47" s="33"/>
      <c r="DW47" s="33">
        <f t="shared" si="83"/>
        <v>0</v>
      </c>
      <c r="DX47" s="33"/>
      <c r="DY47" s="33">
        <f t="shared" si="84"/>
        <v>0</v>
      </c>
      <c r="DZ47" s="36"/>
      <c r="EA47" s="33">
        <f t="shared" si="85"/>
        <v>0</v>
      </c>
      <c r="EB47" s="33"/>
      <c r="EC47" s="33">
        <f t="shared" si="86"/>
        <v>0</v>
      </c>
      <c r="ED47" s="33"/>
      <c r="EE47" s="37">
        <f t="shared" si="87"/>
        <v>0</v>
      </c>
      <c r="EF47" s="38">
        <f t="shared" si="88"/>
        <v>0</v>
      </c>
      <c r="EG47" s="38">
        <f t="shared" si="88"/>
        <v>0</v>
      </c>
    </row>
    <row r="48" spans="1:137" s="3" customFormat="1" x14ac:dyDescent="0.25">
      <c r="B48" s="67">
        <v>26</v>
      </c>
      <c r="C48" s="42" t="s">
        <v>189</v>
      </c>
      <c r="D48" s="30">
        <f>D45</f>
        <v>9860</v>
      </c>
      <c r="E48" s="30">
        <v>10127</v>
      </c>
      <c r="F48" s="31">
        <v>0.97</v>
      </c>
      <c r="G48" s="40">
        <v>1</v>
      </c>
      <c r="H48" s="30">
        <v>1.4</v>
      </c>
      <c r="I48" s="30">
        <v>1.68</v>
      </c>
      <c r="J48" s="30">
        <v>2.23</v>
      </c>
      <c r="K48" s="30">
        <v>2.57</v>
      </c>
      <c r="L48" s="33">
        <v>7</v>
      </c>
      <c r="M48" s="33">
        <f t="shared" si="26"/>
        <v>93729.159999999989</v>
      </c>
      <c r="N48" s="33"/>
      <c r="O48" s="33">
        <f t="shared" si="27"/>
        <v>0</v>
      </c>
      <c r="P48" s="33"/>
      <c r="Q48" s="33">
        <f t="shared" si="28"/>
        <v>0</v>
      </c>
      <c r="R48" s="33"/>
      <c r="S48" s="33">
        <f t="shared" si="29"/>
        <v>0</v>
      </c>
      <c r="T48" s="33"/>
      <c r="U48" s="33">
        <f t="shared" si="30"/>
        <v>0</v>
      </c>
      <c r="V48" s="33"/>
      <c r="W48" s="33">
        <f t="shared" si="31"/>
        <v>0</v>
      </c>
      <c r="X48" s="33"/>
      <c r="Y48" s="33">
        <f t="shared" si="32"/>
        <v>0</v>
      </c>
      <c r="Z48" s="33"/>
      <c r="AA48" s="33">
        <f t="shared" si="33"/>
        <v>0</v>
      </c>
      <c r="AB48" s="33">
        <v>10</v>
      </c>
      <c r="AC48" s="33">
        <f t="shared" si="34"/>
        <v>160678.56</v>
      </c>
      <c r="AD48" s="33">
        <v>16</v>
      </c>
      <c r="AE48" s="33">
        <f t="shared" si="35"/>
        <v>257085.69599999997</v>
      </c>
      <c r="AF48" s="33"/>
      <c r="AG48" s="33">
        <f t="shared" si="36"/>
        <v>0</v>
      </c>
      <c r="AH48" s="33">
        <v>5</v>
      </c>
      <c r="AI48" s="33">
        <f t="shared" si="37"/>
        <v>80339.28</v>
      </c>
      <c r="AJ48" s="33"/>
      <c r="AK48" s="33">
        <f t="shared" si="38"/>
        <v>0</v>
      </c>
      <c r="AL48" s="33"/>
      <c r="AM48" s="33">
        <f t="shared" si="39"/>
        <v>0</v>
      </c>
      <c r="AN48" s="33"/>
      <c r="AO48" s="33">
        <f t="shared" si="40"/>
        <v>0</v>
      </c>
      <c r="AP48" s="33"/>
      <c r="AQ48" s="33">
        <f t="shared" si="41"/>
        <v>0</v>
      </c>
      <c r="AR48" s="33"/>
      <c r="AS48" s="33">
        <f t="shared" si="42"/>
        <v>0</v>
      </c>
      <c r="AT48" s="33"/>
      <c r="AU48" s="33">
        <f t="shared" si="43"/>
        <v>0</v>
      </c>
      <c r="AV48" s="33">
        <v>3</v>
      </c>
      <c r="AW48" s="33">
        <f t="shared" si="44"/>
        <v>40169.639999999992</v>
      </c>
      <c r="AX48" s="33"/>
      <c r="AY48" s="33">
        <f t="shared" si="45"/>
        <v>0</v>
      </c>
      <c r="AZ48" s="33">
        <v>5</v>
      </c>
      <c r="BA48" s="33">
        <f t="shared" si="46"/>
        <v>66949.399999999994</v>
      </c>
      <c r="BB48" s="33"/>
      <c r="BC48" s="33">
        <f t="shared" si="47"/>
        <v>0</v>
      </c>
      <c r="BD48" s="33"/>
      <c r="BE48" s="33">
        <f t="shared" si="48"/>
        <v>0</v>
      </c>
      <c r="BF48" s="33">
        <v>27</v>
      </c>
      <c r="BG48" s="33">
        <f t="shared" si="49"/>
        <v>361526.75999999995</v>
      </c>
      <c r="BH48" s="33"/>
      <c r="BI48" s="33">
        <f t="shared" si="50"/>
        <v>0</v>
      </c>
      <c r="BJ48" s="33">
        <v>160</v>
      </c>
      <c r="BK48" s="33">
        <f t="shared" si="51"/>
        <v>2142380.7999999998</v>
      </c>
      <c r="BL48" s="33">
        <v>70</v>
      </c>
      <c r="BM48" s="33">
        <f t="shared" si="52"/>
        <v>937291.6</v>
      </c>
      <c r="BN48" s="33"/>
      <c r="BO48" s="33">
        <f t="shared" si="53"/>
        <v>0</v>
      </c>
      <c r="BP48" s="33">
        <v>33</v>
      </c>
      <c r="BQ48" s="33">
        <f t="shared" si="54"/>
        <v>441866.03999999992</v>
      </c>
      <c r="BR48" s="33">
        <v>3</v>
      </c>
      <c r="BS48" s="33">
        <f t="shared" si="55"/>
        <v>40169.639999999992</v>
      </c>
      <c r="BT48" s="33">
        <v>3</v>
      </c>
      <c r="BU48" s="33">
        <f t="shared" si="56"/>
        <v>40169.639999999992</v>
      </c>
      <c r="BV48" s="33">
        <v>8</v>
      </c>
      <c r="BW48" s="33">
        <f t="shared" si="57"/>
        <v>128542.84799999998</v>
      </c>
      <c r="BX48" s="33"/>
      <c r="BY48" s="33">
        <f t="shared" si="58"/>
        <v>0</v>
      </c>
      <c r="BZ48" s="33"/>
      <c r="CA48" s="33">
        <f t="shared" si="59"/>
        <v>0</v>
      </c>
      <c r="CB48" s="33">
        <v>5</v>
      </c>
      <c r="CC48" s="33">
        <f t="shared" si="60"/>
        <v>66949.399999999994</v>
      </c>
      <c r="CD48" s="33">
        <v>21</v>
      </c>
      <c r="CE48" s="33">
        <f t="shared" si="61"/>
        <v>337424.97599999997</v>
      </c>
      <c r="CF48" s="33"/>
      <c r="CG48" s="33">
        <f t="shared" si="62"/>
        <v>0</v>
      </c>
      <c r="CH48" s="33">
        <v>3</v>
      </c>
      <c r="CI48" s="33">
        <f t="shared" si="63"/>
        <v>40169.639999999992</v>
      </c>
      <c r="CJ48" s="33">
        <v>15</v>
      </c>
      <c r="CK48" s="33">
        <f t="shared" si="64"/>
        <v>200848.19999999998</v>
      </c>
      <c r="CL48" s="33"/>
      <c r="CM48" s="33">
        <f t="shared" si="65"/>
        <v>0</v>
      </c>
      <c r="CN48" s="33">
        <v>5</v>
      </c>
      <c r="CO48" s="33">
        <f t="shared" si="66"/>
        <v>66949.399999999994</v>
      </c>
      <c r="CP48" s="57">
        <v>75</v>
      </c>
      <c r="CQ48" s="33">
        <f t="shared" si="67"/>
        <v>1004240.9999999999</v>
      </c>
      <c r="CR48" s="33">
        <v>100</v>
      </c>
      <c r="CS48" s="33">
        <f t="shared" si="68"/>
        <v>1338988</v>
      </c>
      <c r="CT48" s="33">
        <v>17</v>
      </c>
      <c r="CU48" s="33">
        <f t="shared" si="69"/>
        <v>227627.96</v>
      </c>
      <c r="CV48" s="33">
        <v>260</v>
      </c>
      <c r="CW48" s="33">
        <f t="shared" si="70"/>
        <v>3481368.8</v>
      </c>
      <c r="CX48" s="33">
        <v>5</v>
      </c>
      <c r="CY48" s="33">
        <f t="shared" si="71"/>
        <v>66949.399999999994</v>
      </c>
      <c r="CZ48" s="33">
        <v>1</v>
      </c>
      <c r="DA48" s="33">
        <f t="shared" si="72"/>
        <v>16067.855999999998</v>
      </c>
      <c r="DB48" s="33">
        <v>5</v>
      </c>
      <c r="DC48" s="33">
        <f t="shared" si="73"/>
        <v>80339.28</v>
      </c>
      <c r="DD48" s="33">
        <v>5</v>
      </c>
      <c r="DE48" s="33">
        <f t="shared" si="74"/>
        <v>66949.399999999994</v>
      </c>
      <c r="DF48" s="33"/>
      <c r="DG48" s="33">
        <f t="shared" si="75"/>
        <v>0</v>
      </c>
      <c r="DH48" s="33">
        <v>4</v>
      </c>
      <c r="DI48" s="33">
        <f t="shared" si="76"/>
        <v>64271.423999999992</v>
      </c>
      <c r="DJ48" s="33">
        <v>16</v>
      </c>
      <c r="DK48" s="33">
        <f t="shared" si="77"/>
        <v>257085.69599999997</v>
      </c>
      <c r="DL48" s="33"/>
      <c r="DM48" s="33">
        <f t="shared" si="78"/>
        <v>0</v>
      </c>
      <c r="DN48" s="33">
        <v>13</v>
      </c>
      <c r="DO48" s="33">
        <f t="shared" si="79"/>
        <v>174068.43999999997</v>
      </c>
      <c r="DP48" s="33">
        <v>1</v>
      </c>
      <c r="DQ48" s="33">
        <f t="shared" si="80"/>
        <v>13389.879999999997</v>
      </c>
      <c r="DR48" s="33"/>
      <c r="DS48" s="33">
        <f t="shared" si="81"/>
        <v>0</v>
      </c>
      <c r="DT48" s="33"/>
      <c r="DU48" s="33">
        <f t="shared" si="82"/>
        <v>0</v>
      </c>
      <c r="DV48" s="33"/>
      <c r="DW48" s="33">
        <f t="shared" si="83"/>
        <v>0</v>
      </c>
      <c r="DX48" s="33"/>
      <c r="DY48" s="33">
        <f t="shared" si="84"/>
        <v>0</v>
      </c>
      <c r="DZ48" s="36">
        <v>2</v>
      </c>
      <c r="EA48" s="33">
        <f t="shared" si="85"/>
        <v>49159.98799999999</v>
      </c>
      <c r="EB48" s="33"/>
      <c r="EC48" s="33">
        <f t="shared" si="86"/>
        <v>0</v>
      </c>
      <c r="ED48" s="33"/>
      <c r="EE48" s="37">
        <f t="shared" si="87"/>
        <v>0</v>
      </c>
      <c r="EF48" s="38">
        <f t="shared" si="88"/>
        <v>903</v>
      </c>
      <c r="EG48" s="38">
        <f t="shared" si="88"/>
        <v>12343747.804</v>
      </c>
    </row>
    <row r="49" spans="1:137" s="2" customFormat="1" ht="30" x14ac:dyDescent="0.25">
      <c r="B49" s="67">
        <v>27</v>
      </c>
      <c r="C49" s="42" t="s">
        <v>190</v>
      </c>
      <c r="D49" s="30">
        <f t="shared" si="3"/>
        <v>9860</v>
      </c>
      <c r="E49" s="30">
        <v>10127</v>
      </c>
      <c r="F49" s="31">
        <v>1.1599999999999999</v>
      </c>
      <c r="G49" s="40">
        <v>1</v>
      </c>
      <c r="H49" s="30">
        <v>1.4</v>
      </c>
      <c r="I49" s="30">
        <v>1.68</v>
      </c>
      <c r="J49" s="30">
        <v>2.23</v>
      </c>
      <c r="K49" s="30">
        <v>2.57</v>
      </c>
      <c r="L49" s="33">
        <v>0</v>
      </c>
      <c r="M49" s="33">
        <f t="shared" si="26"/>
        <v>0</v>
      </c>
      <c r="N49" s="33"/>
      <c r="O49" s="33">
        <f t="shared" si="27"/>
        <v>0</v>
      </c>
      <c r="P49" s="33"/>
      <c r="Q49" s="33">
        <f t="shared" si="28"/>
        <v>0</v>
      </c>
      <c r="R49" s="33">
        <v>0</v>
      </c>
      <c r="S49" s="33">
        <f t="shared" si="29"/>
        <v>0</v>
      </c>
      <c r="T49" s="33">
        <v>0</v>
      </c>
      <c r="U49" s="33">
        <f t="shared" si="30"/>
        <v>0</v>
      </c>
      <c r="V49" s="33">
        <v>0</v>
      </c>
      <c r="W49" s="33">
        <f t="shared" si="31"/>
        <v>0</v>
      </c>
      <c r="X49" s="33">
        <v>0</v>
      </c>
      <c r="Y49" s="33">
        <f t="shared" si="32"/>
        <v>0</v>
      </c>
      <c r="Z49" s="33"/>
      <c r="AA49" s="33">
        <f t="shared" si="33"/>
        <v>0</v>
      </c>
      <c r="AB49" s="33">
        <v>0</v>
      </c>
      <c r="AC49" s="33">
        <f t="shared" si="34"/>
        <v>0</v>
      </c>
      <c r="AD49" s="33">
        <v>0</v>
      </c>
      <c r="AE49" s="33">
        <f t="shared" si="35"/>
        <v>0</v>
      </c>
      <c r="AF49" s="33"/>
      <c r="AG49" s="33">
        <f t="shared" si="36"/>
        <v>0</v>
      </c>
      <c r="AH49" s="33">
        <v>0</v>
      </c>
      <c r="AI49" s="33">
        <f t="shared" si="37"/>
        <v>0</v>
      </c>
      <c r="AJ49" s="33"/>
      <c r="AK49" s="33">
        <f t="shared" si="38"/>
        <v>0</v>
      </c>
      <c r="AL49" s="33">
        <v>0</v>
      </c>
      <c r="AM49" s="33">
        <f t="shared" si="39"/>
        <v>0</v>
      </c>
      <c r="AN49" s="33">
        <v>0</v>
      </c>
      <c r="AO49" s="33">
        <f t="shared" si="40"/>
        <v>0</v>
      </c>
      <c r="AP49" s="33"/>
      <c r="AQ49" s="33">
        <f t="shared" si="41"/>
        <v>0</v>
      </c>
      <c r="AR49" s="33"/>
      <c r="AS49" s="33">
        <f t="shared" si="42"/>
        <v>0</v>
      </c>
      <c r="AT49" s="33"/>
      <c r="AU49" s="33">
        <f t="shared" si="43"/>
        <v>0</v>
      </c>
      <c r="AV49" s="33">
        <v>2</v>
      </c>
      <c r="AW49" s="33">
        <f t="shared" si="44"/>
        <v>32025.279999999995</v>
      </c>
      <c r="AX49" s="33"/>
      <c r="AY49" s="33">
        <f t="shared" si="45"/>
        <v>0</v>
      </c>
      <c r="AZ49" s="33"/>
      <c r="BA49" s="33">
        <f t="shared" si="46"/>
        <v>0</v>
      </c>
      <c r="BB49" s="33"/>
      <c r="BC49" s="33">
        <f t="shared" si="47"/>
        <v>0</v>
      </c>
      <c r="BD49" s="33"/>
      <c r="BE49" s="33">
        <f t="shared" si="48"/>
        <v>0</v>
      </c>
      <c r="BF49" s="33">
        <v>0</v>
      </c>
      <c r="BG49" s="33">
        <f t="shared" si="49"/>
        <v>0</v>
      </c>
      <c r="BH49" s="33"/>
      <c r="BI49" s="33">
        <f t="shared" si="50"/>
        <v>0</v>
      </c>
      <c r="BJ49" s="33"/>
      <c r="BK49" s="33">
        <f t="shared" si="51"/>
        <v>0</v>
      </c>
      <c r="BL49" s="33"/>
      <c r="BM49" s="33">
        <f t="shared" si="52"/>
        <v>0</v>
      </c>
      <c r="BN49" s="33"/>
      <c r="BO49" s="33">
        <f t="shared" si="53"/>
        <v>0</v>
      </c>
      <c r="BP49" s="33"/>
      <c r="BQ49" s="33">
        <f t="shared" si="54"/>
        <v>0</v>
      </c>
      <c r="BR49" s="33">
        <v>0</v>
      </c>
      <c r="BS49" s="33">
        <f t="shared" si="55"/>
        <v>0</v>
      </c>
      <c r="BT49" s="33">
        <v>0</v>
      </c>
      <c r="BU49" s="33">
        <f t="shared" si="56"/>
        <v>0</v>
      </c>
      <c r="BV49" s="33">
        <v>0</v>
      </c>
      <c r="BW49" s="33">
        <f t="shared" si="57"/>
        <v>0</v>
      </c>
      <c r="BX49" s="33"/>
      <c r="BY49" s="33">
        <f t="shared" si="58"/>
        <v>0</v>
      </c>
      <c r="BZ49" s="33"/>
      <c r="CA49" s="33">
        <f t="shared" si="59"/>
        <v>0</v>
      </c>
      <c r="CB49" s="33">
        <v>1</v>
      </c>
      <c r="CC49" s="33">
        <f t="shared" si="60"/>
        <v>16012.639999999998</v>
      </c>
      <c r="CD49" s="33"/>
      <c r="CE49" s="33">
        <f t="shared" si="61"/>
        <v>0</v>
      </c>
      <c r="CF49" s="33"/>
      <c r="CG49" s="33">
        <f t="shared" si="62"/>
        <v>0</v>
      </c>
      <c r="CH49" s="33"/>
      <c r="CI49" s="33">
        <f t="shared" si="63"/>
        <v>0</v>
      </c>
      <c r="CJ49" s="33"/>
      <c r="CK49" s="33">
        <f t="shared" si="64"/>
        <v>0</v>
      </c>
      <c r="CL49" s="33">
        <v>0</v>
      </c>
      <c r="CM49" s="33">
        <f t="shared" si="65"/>
        <v>0</v>
      </c>
      <c r="CN49" s="33">
        <v>0</v>
      </c>
      <c r="CO49" s="33">
        <f t="shared" si="66"/>
        <v>0</v>
      </c>
      <c r="CP49" s="57">
        <v>3</v>
      </c>
      <c r="CQ49" s="33">
        <f t="shared" si="67"/>
        <v>48037.919999999991</v>
      </c>
      <c r="CR49" s="33"/>
      <c r="CS49" s="33">
        <f t="shared" si="68"/>
        <v>0</v>
      </c>
      <c r="CT49" s="33">
        <v>1</v>
      </c>
      <c r="CU49" s="33">
        <f t="shared" si="69"/>
        <v>16012.639999999998</v>
      </c>
      <c r="CV49" s="33">
        <v>1</v>
      </c>
      <c r="CW49" s="33">
        <f t="shared" si="70"/>
        <v>16012.639999999998</v>
      </c>
      <c r="CX49" s="33"/>
      <c r="CY49" s="33">
        <f t="shared" si="71"/>
        <v>0</v>
      </c>
      <c r="CZ49" s="33">
        <v>0</v>
      </c>
      <c r="DA49" s="33">
        <f t="shared" si="72"/>
        <v>0</v>
      </c>
      <c r="DB49" s="33">
        <v>0</v>
      </c>
      <c r="DC49" s="33">
        <f t="shared" si="73"/>
        <v>0</v>
      </c>
      <c r="DD49" s="33">
        <v>0</v>
      </c>
      <c r="DE49" s="33">
        <f t="shared" si="74"/>
        <v>0</v>
      </c>
      <c r="DF49" s="33"/>
      <c r="DG49" s="33">
        <f t="shared" si="75"/>
        <v>0</v>
      </c>
      <c r="DH49" s="33"/>
      <c r="DI49" s="33">
        <f t="shared" si="76"/>
        <v>0</v>
      </c>
      <c r="DJ49" s="33"/>
      <c r="DK49" s="33">
        <f t="shared" si="77"/>
        <v>0</v>
      </c>
      <c r="DL49" s="33">
        <v>0</v>
      </c>
      <c r="DM49" s="33">
        <f t="shared" si="78"/>
        <v>0</v>
      </c>
      <c r="DN49" s="33"/>
      <c r="DO49" s="33">
        <f t="shared" si="79"/>
        <v>0</v>
      </c>
      <c r="DP49" s="33">
        <v>0</v>
      </c>
      <c r="DQ49" s="33">
        <f t="shared" si="80"/>
        <v>0</v>
      </c>
      <c r="DR49" s="33"/>
      <c r="DS49" s="33">
        <f t="shared" si="81"/>
        <v>0</v>
      </c>
      <c r="DT49" s="33"/>
      <c r="DU49" s="33">
        <f t="shared" si="82"/>
        <v>0</v>
      </c>
      <c r="DV49" s="33"/>
      <c r="DW49" s="33">
        <f t="shared" si="83"/>
        <v>0</v>
      </c>
      <c r="DX49" s="33">
        <v>0</v>
      </c>
      <c r="DY49" s="33">
        <f t="shared" si="84"/>
        <v>0</v>
      </c>
      <c r="DZ49" s="36">
        <v>0</v>
      </c>
      <c r="EA49" s="33">
        <f t="shared" si="85"/>
        <v>0</v>
      </c>
      <c r="EB49" s="33"/>
      <c r="EC49" s="33">
        <f t="shared" si="86"/>
        <v>0</v>
      </c>
      <c r="ED49" s="33"/>
      <c r="EE49" s="37">
        <f t="shared" si="87"/>
        <v>0</v>
      </c>
      <c r="EF49" s="38">
        <f t="shared" si="88"/>
        <v>8</v>
      </c>
      <c r="EG49" s="38">
        <f t="shared" si="88"/>
        <v>128101.11999999998</v>
      </c>
    </row>
    <row r="50" spans="1:137" s="2" customFormat="1" ht="30" x14ac:dyDescent="0.25">
      <c r="B50" s="67">
        <v>28</v>
      </c>
      <c r="C50" s="42" t="s">
        <v>191</v>
      </c>
      <c r="D50" s="30">
        <f t="shared" si="3"/>
        <v>9860</v>
      </c>
      <c r="E50" s="30">
        <v>10127</v>
      </c>
      <c r="F50" s="31">
        <v>0.97</v>
      </c>
      <c r="G50" s="40">
        <v>1</v>
      </c>
      <c r="H50" s="30">
        <v>1.4</v>
      </c>
      <c r="I50" s="30">
        <v>1.68</v>
      </c>
      <c r="J50" s="30">
        <v>2.23</v>
      </c>
      <c r="K50" s="30">
        <v>2.57</v>
      </c>
      <c r="L50" s="33"/>
      <c r="M50" s="33">
        <f t="shared" si="26"/>
        <v>0</v>
      </c>
      <c r="N50" s="33"/>
      <c r="O50" s="33">
        <f t="shared" si="27"/>
        <v>0</v>
      </c>
      <c r="P50" s="33"/>
      <c r="Q50" s="33">
        <f t="shared" si="28"/>
        <v>0</v>
      </c>
      <c r="R50" s="33"/>
      <c r="S50" s="33">
        <f t="shared" si="29"/>
        <v>0</v>
      </c>
      <c r="T50" s="33"/>
      <c r="U50" s="33">
        <f t="shared" si="30"/>
        <v>0</v>
      </c>
      <c r="V50" s="33"/>
      <c r="W50" s="33">
        <f t="shared" si="31"/>
        <v>0</v>
      </c>
      <c r="X50" s="33">
        <v>20</v>
      </c>
      <c r="Y50" s="33">
        <f t="shared" si="32"/>
        <v>321357.12</v>
      </c>
      <c r="Z50" s="33"/>
      <c r="AA50" s="33">
        <f t="shared" si="33"/>
        <v>0</v>
      </c>
      <c r="AB50" s="33"/>
      <c r="AC50" s="33">
        <f t="shared" si="34"/>
        <v>0</v>
      </c>
      <c r="AD50" s="33"/>
      <c r="AE50" s="33">
        <f t="shared" si="35"/>
        <v>0</v>
      </c>
      <c r="AF50" s="33"/>
      <c r="AG50" s="33">
        <f t="shared" si="36"/>
        <v>0</v>
      </c>
      <c r="AH50" s="33"/>
      <c r="AI50" s="33">
        <f t="shared" si="37"/>
        <v>0</v>
      </c>
      <c r="AJ50" s="33"/>
      <c r="AK50" s="33">
        <f t="shared" si="38"/>
        <v>0</v>
      </c>
      <c r="AL50" s="33"/>
      <c r="AM50" s="33">
        <f t="shared" si="39"/>
        <v>0</v>
      </c>
      <c r="AN50" s="33"/>
      <c r="AO50" s="33">
        <f t="shared" si="40"/>
        <v>0</v>
      </c>
      <c r="AP50" s="33"/>
      <c r="AQ50" s="33">
        <f t="shared" si="41"/>
        <v>0</v>
      </c>
      <c r="AR50" s="33"/>
      <c r="AS50" s="33">
        <f t="shared" si="42"/>
        <v>0</v>
      </c>
      <c r="AT50" s="33"/>
      <c r="AU50" s="33">
        <f t="shared" si="43"/>
        <v>0</v>
      </c>
      <c r="AV50" s="33"/>
      <c r="AW50" s="33">
        <f t="shared" si="44"/>
        <v>0</v>
      </c>
      <c r="AX50" s="33">
        <v>16</v>
      </c>
      <c r="AY50" s="33">
        <f t="shared" si="45"/>
        <v>214238.07999999996</v>
      </c>
      <c r="AZ50" s="33">
        <v>3</v>
      </c>
      <c r="BA50" s="33">
        <f t="shared" si="46"/>
        <v>40169.639999999992</v>
      </c>
      <c r="BB50" s="33">
        <v>12</v>
      </c>
      <c r="BC50" s="33">
        <f t="shared" si="47"/>
        <v>160678.55999999997</v>
      </c>
      <c r="BD50" s="33"/>
      <c r="BE50" s="33">
        <f t="shared" si="48"/>
        <v>0</v>
      </c>
      <c r="BF50" s="33"/>
      <c r="BG50" s="33">
        <f t="shared" si="49"/>
        <v>0</v>
      </c>
      <c r="BH50" s="33"/>
      <c r="BI50" s="33">
        <f t="shared" si="50"/>
        <v>0</v>
      </c>
      <c r="BJ50" s="33"/>
      <c r="BK50" s="33">
        <f t="shared" si="51"/>
        <v>0</v>
      </c>
      <c r="BL50" s="33"/>
      <c r="BM50" s="33">
        <f t="shared" si="52"/>
        <v>0</v>
      </c>
      <c r="BN50" s="33">
        <v>20</v>
      </c>
      <c r="BO50" s="33">
        <f t="shared" si="53"/>
        <v>267797.59999999998</v>
      </c>
      <c r="BP50" s="33"/>
      <c r="BQ50" s="33">
        <f t="shared" si="54"/>
        <v>0</v>
      </c>
      <c r="BR50" s="33"/>
      <c r="BS50" s="33">
        <f t="shared" si="55"/>
        <v>0</v>
      </c>
      <c r="BT50" s="33"/>
      <c r="BU50" s="33">
        <f t="shared" si="56"/>
        <v>0</v>
      </c>
      <c r="BV50" s="33"/>
      <c r="BW50" s="33">
        <f t="shared" si="57"/>
        <v>0</v>
      </c>
      <c r="BX50" s="33"/>
      <c r="BY50" s="33">
        <f t="shared" si="58"/>
        <v>0</v>
      </c>
      <c r="BZ50" s="33"/>
      <c r="CA50" s="33">
        <f t="shared" si="59"/>
        <v>0</v>
      </c>
      <c r="CB50" s="33"/>
      <c r="CC50" s="33">
        <f t="shared" si="60"/>
        <v>0</v>
      </c>
      <c r="CD50" s="33"/>
      <c r="CE50" s="33">
        <f t="shared" si="61"/>
        <v>0</v>
      </c>
      <c r="CF50" s="33"/>
      <c r="CG50" s="33">
        <f t="shared" si="62"/>
        <v>0</v>
      </c>
      <c r="CH50" s="33"/>
      <c r="CI50" s="33">
        <f t="shared" si="63"/>
        <v>0</v>
      </c>
      <c r="CJ50" s="33"/>
      <c r="CK50" s="33">
        <f t="shared" si="64"/>
        <v>0</v>
      </c>
      <c r="CL50" s="33"/>
      <c r="CM50" s="33">
        <f t="shared" si="65"/>
        <v>0</v>
      </c>
      <c r="CN50" s="33"/>
      <c r="CO50" s="33">
        <f t="shared" si="66"/>
        <v>0</v>
      </c>
      <c r="CP50" s="57"/>
      <c r="CQ50" s="33">
        <f t="shared" si="67"/>
        <v>0</v>
      </c>
      <c r="CR50" s="33"/>
      <c r="CS50" s="33">
        <f t="shared" si="68"/>
        <v>0</v>
      </c>
      <c r="CT50" s="33"/>
      <c r="CU50" s="33">
        <f t="shared" si="69"/>
        <v>0</v>
      </c>
      <c r="CV50" s="33"/>
      <c r="CW50" s="33">
        <f t="shared" si="70"/>
        <v>0</v>
      </c>
      <c r="CX50" s="33">
        <v>4</v>
      </c>
      <c r="CY50" s="33">
        <f t="shared" si="71"/>
        <v>53559.51999999999</v>
      </c>
      <c r="CZ50" s="33"/>
      <c r="DA50" s="33">
        <f t="shared" si="72"/>
        <v>0</v>
      </c>
      <c r="DB50" s="33"/>
      <c r="DC50" s="33">
        <f t="shared" si="73"/>
        <v>0</v>
      </c>
      <c r="DD50" s="33"/>
      <c r="DE50" s="33">
        <f t="shared" si="74"/>
        <v>0</v>
      </c>
      <c r="DF50" s="33"/>
      <c r="DG50" s="33">
        <f t="shared" si="75"/>
        <v>0</v>
      </c>
      <c r="DH50" s="33"/>
      <c r="DI50" s="33">
        <f t="shared" si="76"/>
        <v>0</v>
      </c>
      <c r="DJ50" s="33"/>
      <c r="DK50" s="33">
        <f t="shared" si="77"/>
        <v>0</v>
      </c>
      <c r="DL50" s="33"/>
      <c r="DM50" s="33">
        <f t="shared" si="78"/>
        <v>0</v>
      </c>
      <c r="DN50" s="33"/>
      <c r="DO50" s="33">
        <f t="shared" si="79"/>
        <v>0</v>
      </c>
      <c r="DP50" s="33"/>
      <c r="DQ50" s="33">
        <f t="shared" si="80"/>
        <v>0</v>
      </c>
      <c r="DR50" s="33"/>
      <c r="DS50" s="33">
        <f t="shared" si="81"/>
        <v>0</v>
      </c>
      <c r="DT50" s="33"/>
      <c r="DU50" s="33">
        <f t="shared" si="82"/>
        <v>0</v>
      </c>
      <c r="DV50" s="33">
        <v>21</v>
      </c>
      <c r="DW50" s="33">
        <f t="shared" si="83"/>
        <v>337424.97599999997</v>
      </c>
      <c r="DX50" s="33"/>
      <c r="DY50" s="33">
        <f t="shared" si="84"/>
        <v>0</v>
      </c>
      <c r="DZ50" s="36"/>
      <c r="EA50" s="33">
        <f t="shared" si="85"/>
        <v>0</v>
      </c>
      <c r="EB50" s="33"/>
      <c r="EC50" s="33">
        <f t="shared" si="86"/>
        <v>0</v>
      </c>
      <c r="ED50" s="33"/>
      <c r="EE50" s="37">
        <f t="shared" si="87"/>
        <v>0</v>
      </c>
      <c r="EF50" s="38">
        <f t="shared" si="88"/>
        <v>96</v>
      </c>
      <c r="EG50" s="38">
        <f t="shared" si="88"/>
        <v>1395225.4959999998</v>
      </c>
    </row>
    <row r="51" spans="1:137" s="2" customFormat="1" ht="30" x14ac:dyDescent="0.25">
      <c r="B51" s="67">
        <v>29</v>
      </c>
      <c r="C51" s="42" t="s">
        <v>192</v>
      </c>
      <c r="D51" s="30">
        <f t="shared" si="3"/>
        <v>9860</v>
      </c>
      <c r="E51" s="30">
        <v>10127</v>
      </c>
      <c r="F51" s="31">
        <v>0.52</v>
      </c>
      <c r="G51" s="40">
        <v>1</v>
      </c>
      <c r="H51" s="30">
        <v>1.4</v>
      </c>
      <c r="I51" s="30">
        <v>1.68</v>
      </c>
      <c r="J51" s="30">
        <v>2.23</v>
      </c>
      <c r="K51" s="30">
        <v>2.57</v>
      </c>
      <c r="L51" s="33">
        <v>0</v>
      </c>
      <c r="M51" s="33">
        <f t="shared" si="26"/>
        <v>0</v>
      </c>
      <c r="N51" s="33"/>
      <c r="O51" s="33">
        <f t="shared" si="27"/>
        <v>0</v>
      </c>
      <c r="P51" s="33"/>
      <c r="Q51" s="33">
        <f t="shared" si="28"/>
        <v>0</v>
      </c>
      <c r="R51" s="33">
        <v>0</v>
      </c>
      <c r="S51" s="33">
        <f t="shared" si="29"/>
        <v>0</v>
      </c>
      <c r="T51" s="33">
        <v>0</v>
      </c>
      <c r="U51" s="33">
        <f t="shared" si="30"/>
        <v>0</v>
      </c>
      <c r="V51" s="33">
        <v>0</v>
      </c>
      <c r="W51" s="33">
        <f t="shared" si="31"/>
        <v>0</v>
      </c>
      <c r="X51" s="33"/>
      <c r="Y51" s="33">
        <f t="shared" si="32"/>
        <v>0</v>
      </c>
      <c r="Z51" s="33"/>
      <c r="AA51" s="33">
        <f t="shared" si="33"/>
        <v>0</v>
      </c>
      <c r="AB51" s="33">
        <v>0</v>
      </c>
      <c r="AC51" s="33">
        <f t="shared" si="34"/>
        <v>0</v>
      </c>
      <c r="AD51" s="33">
        <v>0</v>
      </c>
      <c r="AE51" s="33">
        <f t="shared" si="35"/>
        <v>0</v>
      </c>
      <c r="AF51" s="33">
        <v>0</v>
      </c>
      <c r="AG51" s="33">
        <f t="shared" si="36"/>
        <v>0</v>
      </c>
      <c r="AH51" s="33"/>
      <c r="AI51" s="33">
        <f t="shared" si="37"/>
        <v>0</v>
      </c>
      <c r="AJ51" s="33"/>
      <c r="AK51" s="33">
        <f t="shared" si="38"/>
        <v>0</v>
      </c>
      <c r="AL51" s="33"/>
      <c r="AM51" s="33">
        <f t="shared" si="39"/>
        <v>0</v>
      </c>
      <c r="AN51" s="33">
        <v>0</v>
      </c>
      <c r="AO51" s="33">
        <f t="shared" si="40"/>
        <v>0</v>
      </c>
      <c r="AP51" s="33"/>
      <c r="AQ51" s="33">
        <f t="shared" si="41"/>
        <v>0</v>
      </c>
      <c r="AR51" s="33"/>
      <c r="AS51" s="33">
        <f t="shared" si="42"/>
        <v>0</v>
      </c>
      <c r="AT51" s="33"/>
      <c r="AU51" s="33">
        <f t="shared" si="43"/>
        <v>0</v>
      </c>
      <c r="AV51" s="33">
        <v>0</v>
      </c>
      <c r="AW51" s="33">
        <f t="shared" si="44"/>
        <v>0</v>
      </c>
      <c r="AX51" s="33"/>
      <c r="AY51" s="33">
        <f t="shared" si="45"/>
        <v>0</v>
      </c>
      <c r="AZ51" s="33"/>
      <c r="BA51" s="33">
        <f t="shared" si="46"/>
        <v>0</v>
      </c>
      <c r="BB51" s="33"/>
      <c r="BC51" s="33">
        <f t="shared" si="47"/>
        <v>0</v>
      </c>
      <c r="BD51" s="33"/>
      <c r="BE51" s="33">
        <f t="shared" si="48"/>
        <v>0</v>
      </c>
      <c r="BF51" s="33"/>
      <c r="BG51" s="33">
        <f t="shared" si="49"/>
        <v>0</v>
      </c>
      <c r="BH51" s="33"/>
      <c r="BI51" s="33">
        <f t="shared" si="50"/>
        <v>0</v>
      </c>
      <c r="BJ51" s="33"/>
      <c r="BK51" s="33">
        <f t="shared" si="51"/>
        <v>0</v>
      </c>
      <c r="BL51" s="33"/>
      <c r="BM51" s="33">
        <f t="shared" si="52"/>
        <v>0</v>
      </c>
      <c r="BN51" s="33"/>
      <c r="BO51" s="33">
        <f t="shared" si="53"/>
        <v>0</v>
      </c>
      <c r="BP51" s="33"/>
      <c r="BQ51" s="33">
        <f t="shared" si="54"/>
        <v>0</v>
      </c>
      <c r="BR51" s="33">
        <v>3</v>
      </c>
      <c r="BS51" s="33">
        <f t="shared" si="55"/>
        <v>21534.239999999998</v>
      </c>
      <c r="BT51" s="33">
        <v>3</v>
      </c>
      <c r="BU51" s="33">
        <f t="shared" si="56"/>
        <v>21534.239999999998</v>
      </c>
      <c r="BV51" s="33"/>
      <c r="BW51" s="33">
        <f t="shared" si="57"/>
        <v>0</v>
      </c>
      <c r="BX51" s="33"/>
      <c r="BY51" s="33">
        <f t="shared" si="58"/>
        <v>0</v>
      </c>
      <c r="BZ51" s="33"/>
      <c r="CA51" s="33">
        <f t="shared" si="59"/>
        <v>0</v>
      </c>
      <c r="CB51" s="33"/>
      <c r="CC51" s="33">
        <f t="shared" si="60"/>
        <v>0</v>
      </c>
      <c r="CD51" s="33">
        <v>4</v>
      </c>
      <c r="CE51" s="33">
        <f t="shared" si="61"/>
        <v>34454.784</v>
      </c>
      <c r="CF51" s="33"/>
      <c r="CG51" s="33">
        <f t="shared" si="62"/>
        <v>0</v>
      </c>
      <c r="CH51" s="33"/>
      <c r="CI51" s="33">
        <f t="shared" si="63"/>
        <v>0</v>
      </c>
      <c r="CJ51" s="33"/>
      <c r="CK51" s="33">
        <f t="shared" si="64"/>
        <v>0</v>
      </c>
      <c r="CL51" s="33"/>
      <c r="CM51" s="33">
        <f t="shared" si="65"/>
        <v>0</v>
      </c>
      <c r="CN51" s="33">
        <v>3</v>
      </c>
      <c r="CO51" s="33">
        <f t="shared" si="66"/>
        <v>21534.239999999998</v>
      </c>
      <c r="CP51" s="57"/>
      <c r="CQ51" s="33">
        <f t="shared" si="67"/>
        <v>0</v>
      </c>
      <c r="CR51" s="33"/>
      <c r="CS51" s="33">
        <f t="shared" si="68"/>
        <v>0</v>
      </c>
      <c r="CT51" s="33">
        <v>1</v>
      </c>
      <c r="CU51" s="33">
        <f t="shared" si="69"/>
        <v>7178.079999999999</v>
      </c>
      <c r="CV51" s="33"/>
      <c r="CW51" s="33">
        <f t="shared" si="70"/>
        <v>0</v>
      </c>
      <c r="CX51" s="33"/>
      <c r="CY51" s="33">
        <f t="shared" si="71"/>
        <v>0</v>
      </c>
      <c r="CZ51" s="33">
        <v>0</v>
      </c>
      <c r="DA51" s="33">
        <f t="shared" si="72"/>
        <v>0</v>
      </c>
      <c r="DB51" s="33"/>
      <c r="DC51" s="33">
        <f t="shared" si="73"/>
        <v>0</v>
      </c>
      <c r="DD51" s="33">
        <v>0</v>
      </c>
      <c r="DE51" s="33">
        <f t="shared" si="74"/>
        <v>0</v>
      </c>
      <c r="DF51" s="33">
        <v>4</v>
      </c>
      <c r="DG51" s="33">
        <f t="shared" si="75"/>
        <v>34454.784</v>
      </c>
      <c r="DH51" s="33"/>
      <c r="DI51" s="33">
        <f t="shared" si="76"/>
        <v>0</v>
      </c>
      <c r="DJ51" s="33">
        <v>12</v>
      </c>
      <c r="DK51" s="33">
        <f t="shared" si="77"/>
        <v>103364.352</v>
      </c>
      <c r="DL51" s="33">
        <v>4</v>
      </c>
      <c r="DM51" s="33">
        <f t="shared" si="78"/>
        <v>34454.784</v>
      </c>
      <c r="DN51" s="33"/>
      <c r="DO51" s="33">
        <f t="shared" si="79"/>
        <v>0</v>
      </c>
      <c r="DP51" s="33">
        <v>0</v>
      </c>
      <c r="DQ51" s="33">
        <f t="shared" si="80"/>
        <v>0</v>
      </c>
      <c r="DR51" s="33"/>
      <c r="DS51" s="33">
        <f t="shared" si="81"/>
        <v>0</v>
      </c>
      <c r="DT51" s="33"/>
      <c r="DU51" s="33">
        <f t="shared" si="82"/>
        <v>0</v>
      </c>
      <c r="DV51" s="33"/>
      <c r="DW51" s="33">
        <f t="shared" si="83"/>
        <v>0</v>
      </c>
      <c r="DX51" s="33">
        <v>3</v>
      </c>
      <c r="DY51" s="33">
        <f t="shared" si="84"/>
        <v>34300.968000000001</v>
      </c>
      <c r="DZ51" s="36">
        <v>0</v>
      </c>
      <c r="EA51" s="33">
        <f t="shared" si="85"/>
        <v>0</v>
      </c>
      <c r="EB51" s="33"/>
      <c r="EC51" s="33">
        <f t="shared" si="86"/>
        <v>0</v>
      </c>
      <c r="ED51" s="33"/>
      <c r="EE51" s="37">
        <f t="shared" si="87"/>
        <v>0</v>
      </c>
      <c r="EF51" s="38">
        <f t="shared" si="88"/>
        <v>37</v>
      </c>
      <c r="EG51" s="38">
        <f t="shared" si="88"/>
        <v>312810.47200000001</v>
      </c>
    </row>
    <row r="52" spans="1:137" s="2" customFormat="1" ht="30" x14ac:dyDescent="0.25">
      <c r="B52" s="67">
        <v>30</v>
      </c>
      <c r="C52" s="42" t="s">
        <v>193</v>
      </c>
      <c r="D52" s="30">
        <f t="shared" si="3"/>
        <v>9860</v>
      </c>
      <c r="E52" s="30">
        <v>10127</v>
      </c>
      <c r="F52" s="31">
        <v>0.65</v>
      </c>
      <c r="G52" s="40">
        <v>1</v>
      </c>
      <c r="H52" s="30">
        <v>1.4</v>
      </c>
      <c r="I52" s="30">
        <v>1.68</v>
      </c>
      <c r="J52" s="30">
        <v>2.23</v>
      </c>
      <c r="K52" s="30">
        <v>2.57</v>
      </c>
      <c r="L52" s="33"/>
      <c r="M52" s="33">
        <f t="shared" si="26"/>
        <v>0</v>
      </c>
      <c r="N52" s="33"/>
      <c r="O52" s="33">
        <f t="shared" si="27"/>
        <v>0</v>
      </c>
      <c r="P52" s="33"/>
      <c r="Q52" s="33">
        <f t="shared" si="28"/>
        <v>0</v>
      </c>
      <c r="R52" s="33"/>
      <c r="S52" s="33">
        <f t="shared" si="29"/>
        <v>0</v>
      </c>
      <c r="T52" s="33"/>
      <c r="U52" s="33">
        <f t="shared" si="30"/>
        <v>0</v>
      </c>
      <c r="V52" s="33"/>
      <c r="W52" s="33">
        <f t="shared" si="31"/>
        <v>0</v>
      </c>
      <c r="X52" s="33">
        <v>40</v>
      </c>
      <c r="Y52" s="33">
        <f t="shared" si="32"/>
        <v>430684.8</v>
      </c>
      <c r="Z52" s="33"/>
      <c r="AA52" s="33">
        <f t="shared" si="33"/>
        <v>0</v>
      </c>
      <c r="AB52" s="33"/>
      <c r="AC52" s="33">
        <f t="shared" si="34"/>
        <v>0</v>
      </c>
      <c r="AD52" s="33"/>
      <c r="AE52" s="33">
        <f t="shared" si="35"/>
        <v>0</v>
      </c>
      <c r="AF52" s="33"/>
      <c r="AG52" s="33">
        <f t="shared" si="36"/>
        <v>0</v>
      </c>
      <c r="AH52" s="33"/>
      <c r="AI52" s="33">
        <f t="shared" si="37"/>
        <v>0</v>
      </c>
      <c r="AJ52" s="33"/>
      <c r="AK52" s="33">
        <f t="shared" si="38"/>
        <v>0</v>
      </c>
      <c r="AL52" s="33"/>
      <c r="AM52" s="33">
        <f t="shared" si="39"/>
        <v>0</v>
      </c>
      <c r="AN52" s="33"/>
      <c r="AO52" s="33">
        <f t="shared" si="40"/>
        <v>0</v>
      </c>
      <c r="AP52" s="33"/>
      <c r="AQ52" s="33">
        <f t="shared" si="41"/>
        <v>0</v>
      </c>
      <c r="AR52" s="33"/>
      <c r="AS52" s="33">
        <f t="shared" si="42"/>
        <v>0</v>
      </c>
      <c r="AT52" s="33"/>
      <c r="AU52" s="33">
        <f t="shared" si="43"/>
        <v>0</v>
      </c>
      <c r="AV52" s="33"/>
      <c r="AW52" s="33">
        <f t="shared" si="44"/>
        <v>0</v>
      </c>
      <c r="AX52" s="33">
        <v>682</v>
      </c>
      <c r="AY52" s="33">
        <f t="shared" si="45"/>
        <v>6119313.1999999993</v>
      </c>
      <c r="AZ52" s="33">
        <v>350</v>
      </c>
      <c r="BA52" s="33">
        <f t="shared" si="46"/>
        <v>3140410</v>
      </c>
      <c r="BB52" s="33">
        <v>634</v>
      </c>
      <c r="BC52" s="33">
        <f t="shared" si="47"/>
        <v>5688628.3999999994</v>
      </c>
      <c r="BD52" s="33"/>
      <c r="BE52" s="33">
        <f t="shared" si="48"/>
        <v>0</v>
      </c>
      <c r="BF52" s="33"/>
      <c r="BG52" s="33">
        <f t="shared" si="49"/>
        <v>0</v>
      </c>
      <c r="BH52" s="33"/>
      <c r="BI52" s="33">
        <f t="shared" si="50"/>
        <v>0</v>
      </c>
      <c r="BJ52" s="33"/>
      <c r="BK52" s="33">
        <f t="shared" si="51"/>
        <v>0</v>
      </c>
      <c r="BL52" s="33"/>
      <c r="BM52" s="33">
        <f t="shared" si="52"/>
        <v>0</v>
      </c>
      <c r="BN52" s="33">
        <v>260</v>
      </c>
      <c r="BO52" s="33">
        <f t="shared" si="53"/>
        <v>2332876</v>
      </c>
      <c r="BP52" s="33"/>
      <c r="BQ52" s="33">
        <f t="shared" si="54"/>
        <v>0</v>
      </c>
      <c r="BR52" s="33">
        <v>13</v>
      </c>
      <c r="BS52" s="33">
        <f t="shared" si="55"/>
        <v>116643.79999999999</v>
      </c>
      <c r="BT52" s="33">
        <v>1</v>
      </c>
      <c r="BU52" s="33">
        <f t="shared" si="56"/>
        <v>8972.5999999999985</v>
      </c>
      <c r="BV52" s="33">
        <v>51</v>
      </c>
      <c r="BW52" s="33">
        <f t="shared" si="57"/>
        <v>549123.12</v>
      </c>
      <c r="BX52" s="33"/>
      <c r="BY52" s="33">
        <f t="shared" si="58"/>
        <v>0</v>
      </c>
      <c r="BZ52" s="33"/>
      <c r="CA52" s="33">
        <f t="shared" si="59"/>
        <v>0</v>
      </c>
      <c r="CB52" s="33"/>
      <c r="CC52" s="33">
        <f t="shared" si="60"/>
        <v>0</v>
      </c>
      <c r="CD52" s="33">
        <v>12</v>
      </c>
      <c r="CE52" s="33">
        <f t="shared" si="61"/>
        <v>129205.44</v>
      </c>
      <c r="CF52" s="33"/>
      <c r="CG52" s="33">
        <f t="shared" si="62"/>
        <v>0</v>
      </c>
      <c r="CH52" s="33"/>
      <c r="CI52" s="33">
        <f t="shared" si="63"/>
        <v>0</v>
      </c>
      <c r="CJ52" s="33"/>
      <c r="CK52" s="33">
        <f t="shared" si="64"/>
        <v>0</v>
      </c>
      <c r="CL52" s="33"/>
      <c r="CM52" s="33">
        <f t="shared" si="65"/>
        <v>0</v>
      </c>
      <c r="CN52" s="33"/>
      <c r="CO52" s="33">
        <f t="shared" si="66"/>
        <v>0</v>
      </c>
      <c r="CP52" s="57"/>
      <c r="CQ52" s="33">
        <f t="shared" si="67"/>
        <v>0</v>
      </c>
      <c r="CR52" s="33">
        <v>220</v>
      </c>
      <c r="CS52" s="33">
        <f t="shared" si="68"/>
        <v>1973971.9999999998</v>
      </c>
      <c r="CT52" s="33">
        <v>30</v>
      </c>
      <c r="CU52" s="33">
        <f t="shared" si="69"/>
        <v>269178</v>
      </c>
      <c r="CV52" s="33"/>
      <c r="CW52" s="33">
        <f t="shared" si="70"/>
        <v>0</v>
      </c>
      <c r="CX52" s="33">
        <v>140</v>
      </c>
      <c r="CY52" s="33">
        <f t="shared" si="71"/>
        <v>1256164</v>
      </c>
      <c r="CZ52" s="33"/>
      <c r="DA52" s="33">
        <f t="shared" si="72"/>
        <v>0</v>
      </c>
      <c r="DB52" s="33"/>
      <c r="DC52" s="33">
        <f t="shared" si="73"/>
        <v>0</v>
      </c>
      <c r="DD52" s="33"/>
      <c r="DE52" s="33">
        <f t="shared" si="74"/>
        <v>0</v>
      </c>
      <c r="DF52" s="33">
        <v>11</v>
      </c>
      <c r="DG52" s="33">
        <f t="shared" si="75"/>
        <v>118438.31999999999</v>
      </c>
      <c r="DH52" s="33"/>
      <c r="DI52" s="33">
        <f t="shared" si="76"/>
        <v>0</v>
      </c>
      <c r="DJ52" s="33">
        <v>35</v>
      </c>
      <c r="DK52" s="33">
        <f t="shared" si="77"/>
        <v>376849.2</v>
      </c>
      <c r="DL52" s="33"/>
      <c r="DM52" s="33">
        <f t="shared" si="78"/>
        <v>0</v>
      </c>
      <c r="DN52" s="33">
        <v>2</v>
      </c>
      <c r="DO52" s="33">
        <f t="shared" si="79"/>
        <v>17945.199999999997</v>
      </c>
      <c r="DP52" s="33"/>
      <c r="DQ52" s="33">
        <f t="shared" si="80"/>
        <v>0</v>
      </c>
      <c r="DR52" s="33"/>
      <c r="DS52" s="33">
        <f t="shared" si="81"/>
        <v>0</v>
      </c>
      <c r="DT52" s="33"/>
      <c r="DU52" s="33">
        <f t="shared" si="82"/>
        <v>0</v>
      </c>
      <c r="DV52" s="33"/>
      <c r="DW52" s="33">
        <f t="shared" si="83"/>
        <v>0</v>
      </c>
      <c r="DX52" s="33"/>
      <c r="DY52" s="33">
        <f t="shared" si="84"/>
        <v>0</v>
      </c>
      <c r="DZ52" s="36"/>
      <c r="EA52" s="33">
        <f t="shared" si="85"/>
        <v>0</v>
      </c>
      <c r="EB52" s="33"/>
      <c r="EC52" s="33">
        <f t="shared" si="86"/>
        <v>0</v>
      </c>
      <c r="ED52" s="33"/>
      <c r="EE52" s="37">
        <f t="shared" si="87"/>
        <v>0</v>
      </c>
      <c r="EF52" s="38">
        <f t="shared" si="88"/>
        <v>2481</v>
      </c>
      <c r="EG52" s="38">
        <f t="shared" si="88"/>
        <v>22528404.079999998</v>
      </c>
    </row>
    <row r="53" spans="1:137" s="61" customFormat="1" x14ac:dyDescent="0.25">
      <c r="A53" s="58">
        <v>13</v>
      </c>
      <c r="B53" s="53"/>
      <c r="C53" s="22" t="s">
        <v>194</v>
      </c>
      <c r="D53" s="46">
        <f t="shared" si="3"/>
        <v>9860</v>
      </c>
      <c r="E53" s="30">
        <v>10127</v>
      </c>
      <c r="F53" s="54">
        <v>0.8</v>
      </c>
      <c r="G53" s="60">
        <v>1</v>
      </c>
      <c r="H53" s="54">
        <v>1.4</v>
      </c>
      <c r="I53" s="54">
        <v>1.68</v>
      </c>
      <c r="J53" s="54">
        <v>2.23</v>
      </c>
      <c r="K53" s="54">
        <v>2.57</v>
      </c>
      <c r="L53" s="27">
        <f>SUM(L54:L55)</f>
        <v>110</v>
      </c>
      <c r="M53" s="27">
        <f t="shared" ref="M53:BX53" si="90">SUM(M54:M55)</f>
        <v>1214752</v>
      </c>
      <c r="N53" s="27">
        <f t="shared" si="90"/>
        <v>0</v>
      </c>
      <c r="O53" s="27">
        <f t="shared" si="90"/>
        <v>0</v>
      </c>
      <c r="P53" s="27">
        <f t="shared" si="90"/>
        <v>0</v>
      </c>
      <c r="Q53" s="27">
        <f t="shared" si="90"/>
        <v>0</v>
      </c>
      <c r="R53" s="27">
        <f t="shared" si="90"/>
        <v>0</v>
      </c>
      <c r="S53" s="27">
        <f t="shared" si="90"/>
        <v>0</v>
      </c>
      <c r="T53" s="27">
        <f t="shared" si="90"/>
        <v>40</v>
      </c>
      <c r="U53" s="27">
        <f t="shared" si="90"/>
        <v>441728</v>
      </c>
      <c r="V53" s="27">
        <f t="shared" si="90"/>
        <v>0</v>
      </c>
      <c r="W53" s="27">
        <f t="shared" si="90"/>
        <v>0</v>
      </c>
      <c r="X53" s="27">
        <f t="shared" si="90"/>
        <v>0</v>
      </c>
      <c r="Y53" s="27">
        <f t="shared" si="90"/>
        <v>0</v>
      </c>
      <c r="Z53" s="27">
        <f t="shared" si="90"/>
        <v>98</v>
      </c>
      <c r="AA53" s="27">
        <f t="shared" si="90"/>
        <v>1082233.5999999999</v>
      </c>
      <c r="AB53" s="27">
        <f t="shared" si="90"/>
        <v>921</v>
      </c>
      <c r="AC53" s="27">
        <f t="shared" si="90"/>
        <v>12204944.639999999</v>
      </c>
      <c r="AD53" s="27">
        <f t="shared" si="90"/>
        <v>460</v>
      </c>
      <c r="AE53" s="27">
        <f t="shared" si="90"/>
        <v>6095846.3999999994</v>
      </c>
      <c r="AF53" s="27">
        <f t="shared" si="90"/>
        <v>293</v>
      </c>
      <c r="AG53" s="27">
        <f t="shared" si="90"/>
        <v>3882789.1199999996</v>
      </c>
      <c r="AH53" s="27">
        <f t="shared" si="90"/>
        <v>833</v>
      </c>
      <c r="AI53" s="27">
        <f t="shared" si="90"/>
        <v>11038782.719999999</v>
      </c>
      <c r="AJ53" s="27">
        <f t="shared" si="90"/>
        <v>0</v>
      </c>
      <c r="AK53" s="27">
        <f t="shared" si="90"/>
        <v>0</v>
      </c>
      <c r="AL53" s="27">
        <f t="shared" si="90"/>
        <v>208</v>
      </c>
      <c r="AM53" s="27">
        <f t="shared" si="90"/>
        <v>2756382.7199999997</v>
      </c>
      <c r="AN53" s="27">
        <f t="shared" si="90"/>
        <v>0</v>
      </c>
      <c r="AO53" s="27">
        <f t="shared" si="90"/>
        <v>0</v>
      </c>
      <c r="AP53" s="27">
        <f t="shared" si="90"/>
        <v>0</v>
      </c>
      <c r="AQ53" s="27">
        <f t="shared" si="90"/>
        <v>0</v>
      </c>
      <c r="AR53" s="27">
        <f t="shared" si="90"/>
        <v>0</v>
      </c>
      <c r="AS53" s="27">
        <f t="shared" si="90"/>
        <v>0</v>
      </c>
      <c r="AT53" s="27">
        <f t="shared" si="90"/>
        <v>0</v>
      </c>
      <c r="AU53" s="27">
        <f t="shared" si="90"/>
        <v>0</v>
      </c>
      <c r="AV53" s="27">
        <f t="shared" si="90"/>
        <v>794</v>
      </c>
      <c r="AW53" s="27">
        <f t="shared" si="90"/>
        <v>8768300.7999999989</v>
      </c>
      <c r="AX53" s="27">
        <f t="shared" si="90"/>
        <v>0</v>
      </c>
      <c r="AY53" s="27">
        <f t="shared" si="90"/>
        <v>0</v>
      </c>
      <c r="AZ53" s="27">
        <f t="shared" si="90"/>
        <v>0</v>
      </c>
      <c r="BA53" s="27">
        <f t="shared" si="90"/>
        <v>0</v>
      </c>
      <c r="BB53" s="27">
        <f t="shared" si="90"/>
        <v>0</v>
      </c>
      <c r="BC53" s="27">
        <f t="shared" si="90"/>
        <v>0</v>
      </c>
      <c r="BD53" s="27">
        <f t="shared" si="90"/>
        <v>89</v>
      </c>
      <c r="BE53" s="27">
        <f t="shared" si="90"/>
        <v>982844.79999999993</v>
      </c>
      <c r="BF53" s="27">
        <f t="shared" si="90"/>
        <v>500</v>
      </c>
      <c r="BG53" s="27">
        <f t="shared" si="90"/>
        <v>5521600</v>
      </c>
      <c r="BH53" s="27">
        <f t="shared" si="90"/>
        <v>0</v>
      </c>
      <c r="BI53" s="27">
        <f t="shared" si="90"/>
        <v>0</v>
      </c>
      <c r="BJ53" s="27">
        <f t="shared" si="90"/>
        <v>1620</v>
      </c>
      <c r="BK53" s="27">
        <f t="shared" si="90"/>
        <v>17889984</v>
      </c>
      <c r="BL53" s="27">
        <f t="shared" si="90"/>
        <v>970</v>
      </c>
      <c r="BM53" s="27">
        <f t="shared" si="90"/>
        <v>10711904</v>
      </c>
      <c r="BN53" s="27">
        <f t="shared" si="90"/>
        <v>0</v>
      </c>
      <c r="BO53" s="27">
        <f t="shared" si="90"/>
        <v>0</v>
      </c>
      <c r="BP53" s="27">
        <f t="shared" si="90"/>
        <v>377</v>
      </c>
      <c r="BQ53" s="27">
        <f t="shared" si="90"/>
        <v>4163286.4</v>
      </c>
      <c r="BR53" s="27">
        <f t="shared" si="90"/>
        <v>339</v>
      </c>
      <c r="BS53" s="27">
        <f t="shared" si="90"/>
        <v>3743644.8</v>
      </c>
      <c r="BT53" s="27">
        <f t="shared" si="90"/>
        <v>256</v>
      </c>
      <c r="BU53" s="27">
        <f t="shared" si="90"/>
        <v>2827059.1999999997</v>
      </c>
      <c r="BV53" s="27">
        <f t="shared" si="90"/>
        <v>1178</v>
      </c>
      <c r="BW53" s="27">
        <f t="shared" si="90"/>
        <v>15610667.52</v>
      </c>
      <c r="BX53" s="27">
        <f t="shared" si="90"/>
        <v>0</v>
      </c>
      <c r="BY53" s="27">
        <f t="shared" ref="BY53:EG53" si="91">SUM(BY54:BY55)</f>
        <v>0</v>
      </c>
      <c r="BZ53" s="27">
        <f t="shared" si="91"/>
        <v>0</v>
      </c>
      <c r="CA53" s="27">
        <f t="shared" si="91"/>
        <v>0</v>
      </c>
      <c r="CB53" s="27">
        <f t="shared" si="91"/>
        <v>80</v>
      </c>
      <c r="CC53" s="27">
        <f t="shared" si="91"/>
        <v>883456</v>
      </c>
      <c r="CD53" s="27">
        <f t="shared" si="91"/>
        <v>551</v>
      </c>
      <c r="CE53" s="27">
        <f t="shared" si="91"/>
        <v>7301763.8399999999</v>
      </c>
      <c r="CF53" s="27">
        <f t="shared" si="91"/>
        <v>120</v>
      </c>
      <c r="CG53" s="27">
        <f t="shared" si="91"/>
        <v>1590220.8</v>
      </c>
      <c r="CH53" s="27">
        <f t="shared" si="91"/>
        <v>118</v>
      </c>
      <c r="CI53" s="27">
        <f t="shared" si="91"/>
        <v>1303097.5999999999</v>
      </c>
      <c r="CJ53" s="27">
        <f t="shared" si="91"/>
        <v>557</v>
      </c>
      <c r="CK53" s="27">
        <f t="shared" si="91"/>
        <v>6151062.3999999994</v>
      </c>
      <c r="CL53" s="27">
        <f t="shared" si="91"/>
        <v>0</v>
      </c>
      <c r="CM53" s="27">
        <f t="shared" si="91"/>
        <v>0</v>
      </c>
      <c r="CN53" s="27">
        <f t="shared" si="91"/>
        <v>522</v>
      </c>
      <c r="CO53" s="27">
        <f t="shared" si="91"/>
        <v>5764550.3999999994</v>
      </c>
      <c r="CP53" s="27">
        <v>813</v>
      </c>
      <c r="CQ53" s="27">
        <f t="shared" si="91"/>
        <v>8978121.5999999996</v>
      </c>
      <c r="CR53" s="27">
        <f t="shared" si="91"/>
        <v>826</v>
      </c>
      <c r="CS53" s="27">
        <f t="shared" si="91"/>
        <v>9121683.1999999993</v>
      </c>
      <c r="CT53" s="27">
        <f t="shared" si="91"/>
        <v>499</v>
      </c>
      <c r="CU53" s="27">
        <f t="shared" si="91"/>
        <v>5510556.7999999998</v>
      </c>
      <c r="CV53" s="27">
        <f t="shared" si="91"/>
        <v>1100</v>
      </c>
      <c r="CW53" s="27">
        <f t="shared" si="91"/>
        <v>12147520</v>
      </c>
      <c r="CX53" s="27">
        <f t="shared" si="91"/>
        <v>470</v>
      </c>
      <c r="CY53" s="27">
        <f t="shared" si="91"/>
        <v>5190304</v>
      </c>
      <c r="CZ53" s="27">
        <f t="shared" si="91"/>
        <v>130</v>
      </c>
      <c r="DA53" s="27">
        <f t="shared" si="91"/>
        <v>1722739.2</v>
      </c>
      <c r="DB53" s="27">
        <f t="shared" si="91"/>
        <v>233</v>
      </c>
      <c r="DC53" s="27">
        <f t="shared" si="91"/>
        <v>3087678.7199999997</v>
      </c>
      <c r="DD53" s="27">
        <f t="shared" si="91"/>
        <v>294</v>
      </c>
      <c r="DE53" s="27">
        <f t="shared" si="91"/>
        <v>3246700.8</v>
      </c>
      <c r="DF53" s="27">
        <f t="shared" si="91"/>
        <v>590</v>
      </c>
      <c r="DG53" s="27">
        <f t="shared" si="91"/>
        <v>7818585.5999999996</v>
      </c>
      <c r="DH53" s="27">
        <f t="shared" si="91"/>
        <v>281</v>
      </c>
      <c r="DI53" s="27">
        <f t="shared" si="91"/>
        <v>3723767.04</v>
      </c>
      <c r="DJ53" s="27">
        <f t="shared" si="91"/>
        <v>740</v>
      </c>
      <c r="DK53" s="27">
        <f t="shared" si="91"/>
        <v>9806361.5999999996</v>
      </c>
      <c r="DL53" s="27">
        <f t="shared" si="91"/>
        <v>115</v>
      </c>
      <c r="DM53" s="27">
        <f t="shared" si="91"/>
        <v>1523961.5999999999</v>
      </c>
      <c r="DN53" s="27">
        <f t="shared" si="91"/>
        <v>851</v>
      </c>
      <c r="DO53" s="27">
        <f t="shared" si="91"/>
        <v>9397763.1999999993</v>
      </c>
      <c r="DP53" s="27">
        <f t="shared" si="91"/>
        <v>198</v>
      </c>
      <c r="DQ53" s="27">
        <f t="shared" si="91"/>
        <v>2186553.6</v>
      </c>
      <c r="DR53" s="27">
        <f t="shared" si="91"/>
        <v>177</v>
      </c>
      <c r="DS53" s="27">
        <f t="shared" si="91"/>
        <v>2345575.6799999997</v>
      </c>
      <c r="DT53" s="27">
        <f t="shared" si="91"/>
        <v>0</v>
      </c>
      <c r="DU53" s="27">
        <f t="shared" si="91"/>
        <v>0</v>
      </c>
      <c r="DV53" s="27">
        <f t="shared" si="91"/>
        <v>17</v>
      </c>
      <c r="DW53" s="27">
        <f t="shared" si="91"/>
        <v>225281.28</v>
      </c>
      <c r="DX53" s="27">
        <f t="shared" si="91"/>
        <v>3</v>
      </c>
      <c r="DY53" s="27">
        <f t="shared" si="91"/>
        <v>52770.720000000001</v>
      </c>
      <c r="DZ53" s="28">
        <f t="shared" si="91"/>
        <v>25</v>
      </c>
      <c r="EA53" s="27">
        <f t="shared" si="91"/>
        <v>506803.99999999994</v>
      </c>
      <c r="EB53" s="27">
        <f t="shared" si="91"/>
        <v>0</v>
      </c>
      <c r="EC53" s="27">
        <f t="shared" si="91"/>
        <v>0</v>
      </c>
      <c r="ED53" s="27">
        <f t="shared" si="91"/>
        <v>0</v>
      </c>
      <c r="EE53" s="27">
        <f t="shared" si="91"/>
        <v>0</v>
      </c>
      <c r="EF53" s="27">
        <f t="shared" si="91"/>
        <v>18396</v>
      </c>
      <c r="EG53" s="27">
        <f t="shared" si="91"/>
        <v>218523630.39999998</v>
      </c>
    </row>
    <row r="54" spans="1:137" s="2" customFormat="1" ht="24.75" customHeight="1" x14ac:dyDescent="0.25">
      <c r="B54" s="67">
        <v>31</v>
      </c>
      <c r="C54" s="29" t="s">
        <v>195</v>
      </c>
      <c r="D54" s="30">
        <f t="shared" si="3"/>
        <v>9860</v>
      </c>
      <c r="E54" s="30">
        <v>10127</v>
      </c>
      <c r="F54" s="31">
        <v>0.8</v>
      </c>
      <c r="G54" s="40">
        <v>1</v>
      </c>
      <c r="H54" s="30">
        <v>1.4</v>
      </c>
      <c r="I54" s="30">
        <v>1.68</v>
      </c>
      <c r="J54" s="30">
        <v>2.23</v>
      </c>
      <c r="K54" s="30">
        <v>2.57</v>
      </c>
      <c r="L54" s="33">
        <v>110</v>
      </c>
      <c r="M54" s="33">
        <f>SUM(L54*$D54*$F54*$G54*$H54*M$10)</f>
        <v>1214752</v>
      </c>
      <c r="N54" s="33"/>
      <c r="O54" s="33">
        <f>SUM(N54*$D54*$F54*$G54*$H54*O$10)</f>
        <v>0</v>
      </c>
      <c r="P54" s="33"/>
      <c r="Q54" s="33">
        <f>SUM(P54*$D54*$F54*$G54*$H54*Q$10)</f>
        <v>0</v>
      </c>
      <c r="R54" s="33"/>
      <c r="S54" s="33">
        <f>SUM(R54*$D54*$F54*$G54*$H54*S$10)</f>
        <v>0</v>
      </c>
      <c r="T54" s="33">
        <v>40</v>
      </c>
      <c r="U54" s="33">
        <f>SUM(T54*$D54*$F54*$G54*$H54*U$10)</f>
        <v>441728</v>
      </c>
      <c r="V54" s="33"/>
      <c r="W54" s="33">
        <f>SUM(V54*$D54*$F54*$G54*$H54*W$10)</f>
        <v>0</v>
      </c>
      <c r="X54" s="33"/>
      <c r="Y54" s="33">
        <f>SUM(X54*$D54*$F54*$G54*$I54*Y$10)</f>
        <v>0</v>
      </c>
      <c r="Z54" s="33">
        <v>98</v>
      </c>
      <c r="AA54" s="33">
        <f>SUM(Z54*$D54*$F54*$G54*$H54*AA$10)</f>
        <v>1082233.5999999999</v>
      </c>
      <c r="AB54" s="33">
        <v>921</v>
      </c>
      <c r="AC54" s="33">
        <f>SUM(AB54*$D54*$F54*$G54*$I54*AC$10)</f>
        <v>12204944.639999999</v>
      </c>
      <c r="AD54" s="33">
        <v>460</v>
      </c>
      <c r="AE54" s="33">
        <f>SUM(AD54*$D54*$F54*$G54*$I54*AE$10)</f>
        <v>6095846.3999999994</v>
      </c>
      <c r="AF54" s="33">
        <v>293</v>
      </c>
      <c r="AG54" s="33">
        <f>SUM(AF54*$D54*$F54*$G54*$I54*AG$10)</f>
        <v>3882789.1199999996</v>
      </c>
      <c r="AH54" s="33">
        <v>833</v>
      </c>
      <c r="AI54" s="33">
        <f>SUM(AH54*$D54*$F54*$G54*$I54*AI$10)</f>
        <v>11038782.719999999</v>
      </c>
      <c r="AJ54" s="33"/>
      <c r="AK54" s="33">
        <f>SUM(AJ54*$D54*$F54*$G54*$I54*AK$10)</f>
        <v>0</v>
      </c>
      <c r="AL54" s="33">
        <v>208</v>
      </c>
      <c r="AM54" s="33">
        <f>SUM(AL54*$D54*$F54*$G54*$I54*AM$10)</f>
        <v>2756382.7199999997</v>
      </c>
      <c r="AN54" s="33"/>
      <c r="AO54" s="33">
        <f>SUM(AN54*$D54*$F54*$G54*$H54*AO$10)</f>
        <v>0</v>
      </c>
      <c r="AP54" s="33"/>
      <c r="AQ54" s="33">
        <f>SUM(AP54*$D54*$F54*$G54*$H54*AQ$10)</f>
        <v>0</v>
      </c>
      <c r="AR54" s="33"/>
      <c r="AS54" s="33">
        <f>SUM(AR54*$D54*$F54*$G54*$H54*AS$10)</f>
        <v>0</v>
      </c>
      <c r="AT54" s="33"/>
      <c r="AU54" s="33">
        <f>SUM(AT54*$D54*$F54*$G54*$I54*AU$10)</f>
        <v>0</v>
      </c>
      <c r="AV54" s="33">
        <f>746+48</f>
        <v>794</v>
      </c>
      <c r="AW54" s="33">
        <f>SUM(AV54*$D54*$F54*$G54*$H54*AW$10)</f>
        <v>8768300.7999999989</v>
      </c>
      <c r="AX54" s="33"/>
      <c r="AY54" s="33">
        <f>SUM(AX54*$D54*$F54*$G54*$H54*AY$10)</f>
        <v>0</v>
      </c>
      <c r="AZ54" s="33"/>
      <c r="BA54" s="33">
        <f>SUM(AZ54*$D54*$F54*$G54*$H54*BA$10)</f>
        <v>0</v>
      </c>
      <c r="BB54" s="33"/>
      <c r="BC54" s="33">
        <f>SUM(BB54*$D54*$F54*$G54*$H54*BC$10)</f>
        <v>0</v>
      </c>
      <c r="BD54" s="33">
        <v>89</v>
      </c>
      <c r="BE54" s="33">
        <f>SUM(BD54*$D54*$F54*$G54*$H54*BE$10)</f>
        <v>982844.79999999993</v>
      </c>
      <c r="BF54" s="33">
        <v>500</v>
      </c>
      <c r="BG54" s="33">
        <f>SUM(BF54*$D54*$F54*$G54*$H54*BG$10)</f>
        <v>5521600</v>
      </c>
      <c r="BH54" s="33"/>
      <c r="BI54" s="33">
        <f>SUM(BH54*$D54*$F54*$G54*$H54*BI$10)</f>
        <v>0</v>
      </c>
      <c r="BJ54" s="33">
        <v>1620</v>
      </c>
      <c r="BK54" s="33">
        <f>SUM(BJ54*$D54*$F54*$G54*$H54*BK$10)</f>
        <v>17889984</v>
      </c>
      <c r="BL54" s="33">
        <v>970</v>
      </c>
      <c r="BM54" s="33">
        <f>SUM(BL54*$D54*$F54*$G54*$H54*BM$10)</f>
        <v>10711904</v>
      </c>
      <c r="BN54" s="33"/>
      <c r="BO54" s="33">
        <f>SUM(BN54*$D54*$F54*$G54*$H54*BO$10)</f>
        <v>0</v>
      </c>
      <c r="BP54" s="33">
        <v>377</v>
      </c>
      <c r="BQ54" s="33">
        <f>SUM(BP54*$D54*$F54*$G54*$H54*BQ$10)</f>
        <v>4163286.4</v>
      </c>
      <c r="BR54" s="33">
        <v>339</v>
      </c>
      <c r="BS54" s="33">
        <f>SUM(BR54*$D54*$F54*$G54*$H54*BS$10)</f>
        <v>3743644.8</v>
      </c>
      <c r="BT54" s="33">
        <v>256</v>
      </c>
      <c r="BU54" s="33">
        <f>SUM(BT54*$D54*$F54*$G54*$H54*BU$10)</f>
        <v>2827059.1999999997</v>
      </c>
      <c r="BV54" s="33">
        <v>1178</v>
      </c>
      <c r="BW54" s="33">
        <f>SUM(BV54*$D54*$F54*$G54*$I54*BW$10)</f>
        <v>15610667.52</v>
      </c>
      <c r="BX54" s="33"/>
      <c r="BY54" s="33">
        <f>SUM(BX54*$D54*$F54*$G54*$H54*BY$10)</f>
        <v>0</v>
      </c>
      <c r="BZ54" s="33"/>
      <c r="CA54" s="33">
        <f>SUM(BZ54*$D54*$F54*$G54*$H54*CA$10)</f>
        <v>0</v>
      </c>
      <c r="CB54" s="33">
        <v>80</v>
      </c>
      <c r="CC54" s="33">
        <f>SUM(CB54*$D54*$F54*$G54*$H54*CC$10)</f>
        <v>883456</v>
      </c>
      <c r="CD54" s="33">
        <v>551</v>
      </c>
      <c r="CE54" s="33">
        <f>SUM(CD54*$D54*$F54*$G54*$I54*CE$10)</f>
        <v>7301763.8399999999</v>
      </c>
      <c r="CF54" s="33">
        <v>120</v>
      </c>
      <c r="CG54" s="33">
        <f>SUM(CF54*$D54*$F54*$G54*$I54*CG$10)</f>
        <v>1590220.8</v>
      </c>
      <c r="CH54" s="33">
        <v>118</v>
      </c>
      <c r="CI54" s="33">
        <f>SUM(CH54*$D54*$F54*$G54*$H54*CI$10)</f>
        <v>1303097.5999999999</v>
      </c>
      <c r="CJ54" s="33">
        <v>557</v>
      </c>
      <c r="CK54" s="33">
        <f>SUM(CJ54*$D54*$F54*$G54*$H54*CK$10)</f>
        <v>6151062.3999999994</v>
      </c>
      <c r="CL54" s="33"/>
      <c r="CM54" s="33">
        <f>SUM(CL54*$D54*$F54*$G54*$H54*CM$10)</f>
        <v>0</v>
      </c>
      <c r="CN54" s="33">
        <v>522</v>
      </c>
      <c r="CO54" s="33">
        <f>SUM(CN54*$D54*$F54*$G54*$H54*CO$10)</f>
        <v>5764550.3999999994</v>
      </c>
      <c r="CP54" s="33">
        <v>813</v>
      </c>
      <c r="CQ54" s="33">
        <f>SUM(CP54*$D54*$F54*$G54*$H54*CQ$10)</f>
        <v>8978121.5999999996</v>
      </c>
      <c r="CR54" s="33">
        <v>826</v>
      </c>
      <c r="CS54" s="33">
        <f>SUM(CR54*$D54*$F54*$G54*$H54*CS$10)</f>
        <v>9121683.1999999993</v>
      </c>
      <c r="CT54" s="33">
        <v>499</v>
      </c>
      <c r="CU54" s="33">
        <f>SUM(CT54*$D54*$F54*$G54*$H54*CU$10)</f>
        <v>5510556.7999999998</v>
      </c>
      <c r="CV54" s="33">
        <v>1100</v>
      </c>
      <c r="CW54" s="33">
        <f>SUM(CV54*$D54*$F54*$G54*$H54*CW$10)</f>
        <v>12147520</v>
      </c>
      <c r="CX54" s="33">
        <v>470</v>
      </c>
      <c r="CY54" s="33">
        <f>SUM(CX54*$D54*$F54*$G54*$H54*CY$10)</f>
        <v>5190304</v>
      </c>
      <c r="CZ54" s="33">
        <v>130</v>
      </c>
      <c r="DA54" s="33">
        <f>SUM(CZ54*$D54*$F54*$G54*$I54*DA$10)</f>
        <v>1722739.2</v>
      </c>
      <c r="DB54" s="33">
        <v>233</v>
      </c>
      <c r="DC54" s="33">
        <f>SUM(DB54*$D54*$F54*$G54*$I54*DC$10)</f>
        <v>3087678.7199999997</v>
      </c>
      <c r="DD54" s="33">
        <v>294</v>
      </c>
      <c r="DE54" s="33">
        <f>SUM(DD54*$D54*$F54*$G54*$H54*DE$10)</f>
        <v>3246700.8</v>
      </c>
      <c r="DF54" s="33">
        <v>590</v>
      </c>
      <c r="DG54" s="33">
        <f>SUM(DF54*$D54*$F54*$G54*$I54*DG$10)</f>
        <v>7818585.5999999996</v>
      </c>
      <c r="DH54" s="33">
        <v>281</v>
      </c>
      <c r="DI54" s="33">
        <f>SUM(DH54*$D54*$F54*$G54*$I54*DI$10)</f>
        <v>3723767.04</v>
      </c>
      <c r="DJ54" s="33">
        <v>740</v>
      </c>
      <c r="DK54" s="33">
        <f>SUM(DJ54*$D54*$F54*$G54*$I54*DK$10)</f>
        <v>9806361.5999999996</v>
      </c>
      <c r="DL54" s="33">
        <v>115</v>
      </c>
      <c r="DM54" s="33">
        <f>SUM(DL54*$D54*$F54*$G54*$I54*DM$10)</f>
        <v>1523961.5999999999</v>
      </c>
      <c r="DN54" s="33">
        <v>851</v>
      </c>
      <c r="DO54" s="33">
        <f>SUM(DN54*$D54*$F54*$G54*$H54*DO$10)</f>
        <v>9397763.1999999993</v>
      </c>
      <c r="DP54" s="33">
        <v>198</v>
      </c>
      <c r="DQ54" s="33">
        <f>SUM(DP54*$D54*$F54*$G54*$H54*DQ$10)</f>
        <v>2186553.6</v>
      </c>
      <c r="DR54" s="33">
        <v>177</v>
      </c>
      <c r="DS54" s="33">
        <f>SUM(DR54*$D54*$F54*$G54*$I54*DS$10)</f>
        <v>2345575.6799999997</v>
      </c>
      <c r="DT54" s="33"/>
      <c r="DU54" s="33">
        <f>SUM(DT54*$D54*$F54*$G54*$I54*DU$10)</f>
        <v>0</v>
      </c>
      <c r="DV54" s="33">
        <v>17</v>
      </c>
      <c r="DW54" s="33">
        <f>SUM(DV54*$D54*$F54*$G54*$I54*DW$10)</f>
        <v>225281.28</v>
      </c>
      <c r="DX54" s="33">
        <v>3</v>
      </c>
      <c r="DY54" s="33">
        <f>SUM(DX54*$D54*$F54*$G54*$J54*DY$10)</f>
        <v>52770.720000000001</v>
      </c>
      <c r="DZ54" s="36">
        <v>25</v>
      </c>
      <c r="EA54" s="33">
        <f>SUM(DZ54*$D54*$F54*$G54*$K54*EA$10)</f>
        <v>506803.99999999994</v>
      </c>
      <c r="EB54" s="33"/>
      <c r="EC54" s="33">
        <f>SUM(EB54*$D54*$F54*$G54*$H54*EC$10)</f>
        <v>0</v>
      </c>
      <c r="ED54" s="33"/>
      <c r="EE54" s="37">
        <f>SUM(ED54*$D54*$F54*$G54*$H54*EE$10)</f>
        <v>0</v>
      </c>
      <c r="EF54" s="38">
        <f>SUM(P54,V54,R54,L54,N54,BR54,CN54,DD54,DP54,BT54,DN54,BF54,AV54,AN54,AP54,AR54,BH54,CL54,T54,DV54,DB54,BV54,DT54,CD54,DF54,DJ54,DH54,AB54,AD54,AF54,AH54,X54,AJ54,AL54,CF54,DX54,DZ54,AT54,DR54,BJ54,AX54,AZ54,CP54,CR54,CT54,CV54,CX54,BL54,BB54,BN54,BD54,BP54,CH54,CB54,CJ54,Z54,BX54,CZ54,DL54,BZ54,EB54,ED54)</f>
        <v>18396</v>
      </c>
      <c r="EG54" s="38">
        <f>SUM(Q54,W54,S54,M54,O54,BS54,CO54,DE54,DQ54,BU54,DO54,BG54,AW54,AO54,AQ54,AS54,BI54,CM54,U54,DW54,DC54,BW54,DU54,CE54,DG54,DK54,DI54,AC54,AE54,AG54,AI54,Y54,AK54,AM54,CG54,DY54,EA54,AU54,DS54,BK54,AY54,BA54,CQ54,CS54,CU54,CW54,CY54,BM54,BC54,BO54,BE54,BQ54,CI54,CC54,CK54,AA54,BY54,DA54,DM54,CA54,EC54,EE54)</f>
        <v>218523630.39999998</v>
      </c>
    </row>
    <row r="55" spans="1:137" s="2" customFormat="1" ht="30" x14ac:dyDescent="0.25">
      <c r="B55" s="67">
        <v>32</v>
      </c>
      <c r="C55" s="29" t="s">
        <v>196</v>
      </c>
      <c r="D55" s="30">
        <v>10127</v>
      </c>
      <c r="E55" s="30">
        <v>10127</v>
      </c>
      <c r="F55" s="31">
        <v>3.39</v>
      </c>
      <c r="G55" s="32">
        <v>1</v>
      </c>
      <c r="H55" s="30">
        <v>1.4</v>
      </c>
      <c r="I55" s="30">
        <v>1.68</v>
      </c>
      <c r="J55" s="30">
        <v>2.23</v>
      </c>
      <c r="K55" s="30">
        <v>2.57</v>
      </c>
      <c r="L55" s="33"/>
      <c r="M55" s="33">
        <f>SUM(L55*$D55*$F55*$G55*$H55*M$10)</f>
        <v>0</v>
      </c>
      <c r="N55" s="33"/>
      <c r="O55" s="33">
        <f>SUM(N55*$D55*$F55*$G55*$H55*O$10)</f>
        <v>0</v>
      </c>
      <c r="P55" s="33"/>
      <c r="Q55" s="33">
        <f>SUM(P55*$D55*$F55*$G55*$H55*Q$10)</f>
        <v>0</v>
      </c>
      <c r="R55" s="33"/>
      <c r="S55" s="33">
        <f>SUM(R55*$D55*$F55*$G55*$H55*S$10)</f>
        <v>0</v>
      </c>
      <c r="T55" s="33"/>
      <c r="U55" s="33">
        <f>SUM(T55*$D55*$F55*$G55*$H55*U$10)</f>
        <v>0</v>
      </c>
      <c r="V55" s="33"/>
      <c r="W55" s="33">
        <f>SUM(V55*$D55*$F55*$G55*$H55*W$10)</f>
        <v>0</v>
      </c>
      <c r="X55" s="33"/>
      <c r="Y55" s="33">
        <f>SUM(X55*$D55*$F55*$G55*$I55*Y$10)</f>
        <v>0</v>
      </c>
      <c r="Z55" s="33"/>
      <c r="AA55" s="33">
        <f>SUM(Z55*$D55*$F55*$G55*$H55*AA$10)</f>
        <v>0</v>
      </c>
      <c r="AB55" s="33"/>
      <c r="AC55" s="33">
        <f>SUM(AB55*$D55*$F55*$G55*$I55*AC$10)</f>
        <v>0</v>
      </c>
      <c r="AD55" s="33"/>
      <c r="AE55" s="33">
        <f>SUM(AD55*$D55*$F55*$G55*$I55*AE$10)</f>
        <v>0</v>
      </c>
      <c r="AF55" s="33"/>
      <c r="AG55" s="33">
        <f>SUM(AF55*$D55*$F55*$G55*$I55*AG$10)</f>
        <v>0</v>
      </c>
      <c r="AH55" s="33"/>
      <c r="AI55" s="33">
        <f>SUM(AH55*$D55*$F55*$G55*$I55*AI$10)</f>
        <v>0</v>
      </c>
      <c r="AJ55" s="33"/>
      <c r="AK55" s="33">
        <f>SUM(AJ55*$D55*$F55*$G55*$I55*AK$10)</f>
        <v>0</v>
      </c>
      <c r="AL55" s="33"/>
      <c r="AM55" s="33">
        <f>SUM(AL55*$D55*$F55*$G55*$I55*AM$10)</f>
        <v>0</v>
      </c>
      <c r="AN55" s="33"/>
      <c r="AO55" s="33">
        <f>SUM(AN55*$D55*$F55*$G55*$H55*AO$10)</f>
        <v>0</v>
      </c>
      <c r="AP55" s="33"/>
      <c r="AQ55" s="33">
        <f>SUM(AP55*$D55*$F55*$G55*$H55*AQ$10)</f>
        <v>0</v>
      </c>
      <c r="AR55" s="33"/>
      <c r="AS55" s="33">
        <f>SUM(AR55*$D55*$F55*$G55*$H55*AS$10)</f>
        <v>0</v>
      </c>
      <c r="AT55" s="33"/>
      <c r="AU55" s="33">
        <f>SUM(AT55*$D55*$F55*$G55*$I55*AU$10)</f>
        <v>0</v>
      </c>
      <c r="AV55" s="33"/>
      <c r="AW55" s="33">
        <f>SUM(AV55*$D55*$F55*$G55*$H55*AW$10)</f>
        <v>0</v>
      </c>
      <c r="AX55" s="34"/>
      <c r="AY55" s="33">
        <f>SUM(AX55*$D55*$F55*$G55*$H55*AY$10)</f>
        <v>0</v>
      </c>
      <c r="AZ55" s="34"/>
      <c r="BA55" s="33">
        <f>SUM(AZ55*$D55*$F55*$G55*$H55*BA$10)</f>
        <v>0</v>
      </c>
      <c r="BB55" s="34"/>
      <c r="BC55" s="33">
        <f>SUM(BB55*$D55*$F55*$G55*$H55*BC$10)</f>
        <v>0</v>
      </c>
      <c r="BD55" s="34"/>
      <c r="BE55" s="33">
        <f>SUM(BD55*$D55*$F55*$G55*$H55*BE$10)</f>
        <v>0</v>
      </c>
      <c r="BF55" s="34"/>
      <c r="BG55" s="33">
        <f>SUM(BF55*$D55*$F55*$G55*$H55*BG$10)</f>
        <v>0</v>
      </c>
      <c r="BH55" s="34"/>
      <c r="BI55" s="33">
        <f>SUM(BH55*$D55*$F55*$G55*$H55*BI$10)</f>
        <v>0</v>
      </c>
      <c r="BJ55" s="34"/>
      <c r="BK55" s="33">
        <f>SUM(BJ55*$D55*$F55*$G55*$H55*BK$10)</f>
        <v>0</v>
      </c>
      <c r="BL55" s="34"/>
      <c r="BM55" s="33">
        <f>SUM(BL55*$D55*$F55*$G55*$H55*BM$10)</f>
        <v>0</v>
      </c>
      <c r="BN55" s="34"/>
      <c r="BO55" s="33">
        <f>SUM(BN55*$D55*$F55*$G55*$H55*BO$10)</f>
        <v>0</v>
      </c>
      <c r="BP55" s="34"/>
      <c r="BQ55" s="33">
        <f>SUM(BP55*$D55*$F55*$G55*$H55*BQ$10)</f>
        <v>0</v>
      </c>
      <c r="BR55" s="34"/>
      <c r="BS55" s="33">
        <f>SUM(BR55*$D55*$F55*$G55*$H55*BS$10)</f>
        <v>0</v>
      </c>
      <c r="BT55" s="34"/>
      <c r="BU55" s="33">
        <f>SUM(BT55*$D55*$F55*$G55*$H55*BU$10)</f>
        <v>0</v>
      </c>
      <c r="BV55" s="34"/>
      <c r="BW55" s="33">
        <f>SUM(BV55*$D55*$F55*$G55*$I55*BW$10)</f>
        <v>0</v>
      </c>
      <c r="BX55" s="34"/>
      <c r="BY55" s="33">
        <f>SUM(BX55*$D55*$F55*$G55*$H55*BY$10)</f>
        <v>0</v>
      </c>
      <c r="BZ55" s="34"/>
      <c r="CA55" s="33">
        <f>SUM(BZ55*$D55*$F55*$G55*$H55*CA$10)</f>
        <v>0</v>
      </c>
      <c r="CB55" s="34"/>
      <c r="CC55" s="33">
        <f>SUM(CB55*$D55*$F55*$G55*$H55*CC$10)</f>
        <v>0</v>
      </c>
      <c r="CD55" s="34"/>
      <c r="CE55" s="33">
        <f>SUM(CD55*$D55*$F55*$G55*$I55*CE$10)</f>
        <v>0</v>
      </c>
      <c r="CF55" s="34"/>
      <c r="CG55" s="33">
        <f>SUM(CF55*$D55*$F55*$G55*$I55*CG$10)</f>
        <v>0</v>
      </c>
      <c r="CH55" s="34"/>
      <c r="CI55" s="33">
        <f>SUM(CH55*$D55*$F55*$G55*$H55*CI$10)</f>
        <v>0</v>
      </c>
      <c r="CJ55" s="34"/>
      <c r="CK55" s="33">
        <f>SUM(CJ55*$D55*$F55*$G55*$H55*CK$10)</f>
        <v>0</v>
      </c>
      <c r="CL55" s="34"/>
      <c r="CM55" s="33">
        <f>SUM(CL55*$D55*$F55*$G55*$H55*CM$10)</f>
        <v>0</v>
      </c>
      <c r="CN55" s="34"/>
      <c r="CO55" s="33">
        <f>SUM(CN55*$D55*$F55*$G55*$H55*CO$10)</f>
        <v>0</v>
      </c>
      <c r="CP55" s="34"/>
      <c r="CQ55" s="33">
        <f>SUM(CP55*$D55*$F55*$G55*$H55*CQ$10)</f>
        <v>0</v>
      </c>
      <c r="CR55" s="34"/>
      <c r="CS55" s="33">
        <f>SUM(CR55*$D55*$F55*$G55*$H55*CS$10)</f>
        <v>0</v>
      </c>
      <c r="CT55" s="34"/>
      <c r="CU55" s="33">
        <f>SUM(CT55*$D55*$F55*$G55*$H55*CU$10)</f>
        <v>0</v>
      </c>
      <c r="CV55" s="34"/>
      <c r="CW55" s="33">
        <f>SUM(CV55*$D55*$F55*$G55*$H55*CW$10)</f>
        <v>0</v>
      </c>
      <c r="CX55" s="34"/>
      <c r="CY55" s="33">
        <f>SUM(CX55*$D55*$F55*$G55*$H55*CY$10)</f>
        <v>0</v>
      </c>
      <c r="CZ55" s="34"/>
      <c r="DA55" s="33">
        <f>SUM(CZ55*$D55*$F55*$G55*$I55*DA$10)</f>
        <v>0</v>
      </c>
      <c r="DB55" s="34"/>
      <c r="DC55" s="33">
        <f>SUM(DB55*$D55*$F55*$G55*$I55*DC$10)</f>
        <v>0</v>
      </c>
      <c r="DD55" s="34"/>
      <c r="DE55" s="33">
        <f>SUM(DD55*$D55*$F55*$G55*$H55*DE$10)</f>
        <v>0</v>
      </c>
      <c r="DF55" s="34"/>
      <c r="DG55" s="33">
        <f>SUM(DF55*$D55*$F55*$G55*$I55*DG$10)</f>
        <v>0</v>
      </c>
      <c r="DH55" s="34"/>
      <c r="DI55" s="33">
        <f>SUM(DH55*$D55*$F55*$G55*$I55*DI$10)</f>
        <v>0</v>
      </c>
      <c r="DJ55" s="34"/>
      <c r="DK55" s="33">
        <f>SUM(DJ55*$D55*$F55*$G55*$I55*DK$10)</f>
        <v>0</v>
      </c>
      <c r="DL55" s="34"/>
      <c r="DM55" s="33">
        <f>SUM(DL55*$D55*$F55*$G55*$I55*DM$10)</f>
        <v>0</v>
      </c>
      <c r="DN55" s="34"/>
      <c r="DO55" s="33">
        <f>SUM(DN55*$D55*$F55*$G55*$H55*DO$10)</f>
        <v>0</v>
      </c>
      <c r="DP55" s="34"/>
      <c r="DQ55" s="33">
        <f>SUM(DP55*$D55*$F55*$G55*$H55*DQ$10)</f>
        <v>0</v>
      </c>
      <c r="DR55" s="34"/>
      <c r="DS55" s="33">
        <f>SUM(DR55*$D55*$F55*$G55*$I55*DS$10)</f>
        <v>0</v>
      </c>
      <c r="DT55" s="34"/>
      <c r="DU55" s="33">
        <f>SUM(DT55*$D55*$F55*$G55*$I55*DU$10)</f>
        <v>0</v>
      </c>
      <c r="DV55" s="34"/>
      <c r="DW55" s="33">
        <f>SUM(DV55*$D55*$F55*$G55*$I55*DW$10)</f>
        <v>0</v>
      </c>
      <c r="DX55" s="34"/>
      <c r="DY55" s="33">
        <f>SUM(DX55*$D55*$F55*$G55*$J55*DY$10)</f>
        <v>0</v>
      </c>
      <c r="DZ55" s="52"/>
      <c r="EA55" s="33">
        <f>SUM(DZ55*$D55*$F55*$G55*$K55*EA$10)</f>
        <v>0</v>
      </c>
      <c r="EB55" s="33"/>
      <c r="EC55" s="33">
        <f>SUM(EB55*$D55*$F55*$G55*$H55*EC$10)</f>
        <v>0</v>
      </c>
      <c r="ED55" s="33"/>
      <c r="EE55" s="37">
        <f>SUM(ED55*$D55*$F55*$G55*$H55*EE$10)</f>
        <v>0</v>
      </c>
      <c r="EF55" s="38">
        <f>SUM(P55,V55,R55,L55,N55,BR55,CN55,DD55,DP55,BT55,DN55,BF55,AV55,AN55,AP55,AR55,BH55,CL55,T55,DV55,DB55,BV55,DT55,CD55,DF55,DJ55,DH55,AB55,AD55,AF55,AH55,X55,AJ55,AL55,CF55,DX55,DZ55,AT55,DR55,BJ55,AX55,AZ55,CP55,CR55,CT55,CV55,CX55,BL55,BB55,BN55,BD55,BP55,CH55,CB55,CJ55,Z55,BX55,CZ55,DL55,BZ55,EB55,ED55)</f>
        <v>0</v>
      </c>
      <c r="EG55" s="38">
        <f>SUM(Q55,W55,S55,M55,O55,BS55,CO55,DE55,DQ55,BU55,DO55,BG55,AW55,AO55,AQ55,AS55,BI55,CM55,U55,DW55,DC55,BW55,DU55,CE55,DG55,DK55,DI55,AC55,AE55,AG55,AI55,Y55,AK55,AM55,CG55,DY55,EA55,AU55,DS55,BK55,AY55,BA55,CQ55,CS55,CU55,CW55,CY55,BM55,BC55,BO55,BE55,BQ55,CI55,CC55,CK55,AA55,BY55,DA55,DM55,CA55,EC55,EE55)</f>
        <v>0</v>
      </c>
    </row>
    <row r="56" spans="1:137" s="61" customFormat="1" x14ac:dyDescent="0.25">
      <c r="A56" s="58">
        <v>14</v>
      </c>
      <c r="B56" s="53"/>
      <c r="C56" s="69" t="s">
        <v>197</v>
      </c>
      <c r="D56" s="46">
        <f>D54</f>
        <v>9860</v>
      </c>
      <c r="E56" s="30">
        <v>10127</v>
      </c>
      <c r="F56" s="62">
        <v>1.7</v>
      </c>
      <c r="G56" s="60"/>
      <c r="H56" s="54"/>
      <c r="I56" s="54"/>
      <c r="J56" s="54"/>
      <c r="K56" s="54">
        <v>2.57</v>
      </c>
      <c r="L56" s="27">
        <f>SUM(L57:L58)</f>
        <v>0</v>
      </c>
      <c r="M56" s="27">
        <f t="shared" ref="M56:BX56" si="92">SUM(M57:M58)</f>
        <v>0</v>
      </c>
      <c r="N56" s="27">
        <f t="shared" si="92"/>
        <v>0</v>
      </c>
      <c r="O56" s="27">
        <f t="shared" si="92"/>
        <v>0</v>
      </c>
      <c r="P56" s="27">
        <f t="shared" si="92"/>
        <v>0</v>
      </c>
      <c r="Q56" s="27">
        <f t="shared" si="92"/>
        <v>0</v>
      </c>
      <c r="R56" s="27">
        <f t="shared" si="92"/>
        <v>0</v>
      </c>
      <c r="S56" s="27">
        <f t="shared" si="92"/>
        <v>0</v>
      </c>
      <c r="T56" s="27">
        <f t="shared" si="92"/>
        <v>0</v>
      </c>
      <c r="U56" s="27">
        <f t="shared" si="92"/>
        <v>0</v>
      </c>
      <c r="V56" s="27">
        <f t="shared" si="92"/>
        <v>0</v>
      </c>
      <c r="W56" s="27">
        <f t="shared" si="92"/>
        <v>0</v>
      </c>
      <c r="X56" s="27">
        <f t="shared" si="92"/>
        <v>0</v>
      </c>
      <c r="Y56" s="27">
        <f t="shared" si="92"/>
        <v>0</v>
      </c>
      <c r="Z56" s="27">
        <f t="shared" si="92"/>
        <v>0</v>
      </c>
      <c r="AA56" s="27">
        <f t="shared" si="92"/>
        <v>0</v>
      </c>
      <c r="AB56" s="27">
        <f t="shared" si="92"/>
        <v>0</v>
      </c>
      <c r="AC56" s="27">
        <f t="shared" si="92"/>
        <v>0</v>
      </c>
      <c r="AD56" s="27">
        <f t="shared" si="92"/>
        <v>0</v>
      </c>
      <c r="AE56" s="27">
        <f t="shared" si="92"/>
        <v>0</v>
      </c>
      <c r="AF56" s="27">
        <f t="shared" si="92"/>
        <v>0</v>
      </c>
      <c r="AG56" s="27">
        <f t="shared" si="92"/>
        <v>0</v>
      </c>
      <c r="AH56" s="27">
        <f t="shared" si="92"/>
        <v>0</v>
      </c>
      <c r="AI56" s="27">
        <f t="shared" si="92"/>
        <v>0</v>
      </c>
      <c r="AJ56" s="27">
        <f t="shared" si="92"/>
        <v>0</v>
      </c>
      <c r="AK56" s="27">
        <f t="shared" si="92"/>
        <v>0</v>
      </c>
      <c r="AL56" s="27">
        <f t="shared" si="92"/>
        <v>0</v>
      </c>
      <c r="AM56" s="27">
        <f t="shared" si="92"/>
        <v>0</v>
      </c>
      <c r="AN56" s="27">
        <f t="shared" si="92"/>
        <v>0</v>
      </c>
      <c r="AO56" s="27">
        <f t="shared" si="92"/>
        <v>0</v>
      </c>
      <c r="AP56" s="27">
        <f t="shared" si="92"/>
        <v>0</v>
      </c>
      <c r="AQ56" s="27">
        <f t="shared" si="92"/>
        <v>0</v>
      </c>
      <c r="AR56" s="27">
        <f t="shared" si="92"/>
        <v>0</v>
      </c>
      <c r="AS56" s="27">
        <f t="shared" si="92"/>
        <v>0</v>
      </c>
      <c r="AT56" s="27">
        <f t="shared" si="92"/>
        <v>0</v>
      </c>
      <c r="AU56" s="27">
        <f t="shared" si="92"/>
        <v>0</v>
      </c>
      <c r="AV56" s="27">
        <f t="shared" si="92"/>
        <v>0</v>
      </c>
      <c r="AW56" s="27">
        <f t="shared" si="92"/>
        <v>0</v>
      </c>
      <c r="AX56" s="64">
        <f t="shared" si="92"/>
        <v>0</v>
      </c>
      <c r="AY56" s="64">
        <f t="shared" si="92"/>
        <v>0</v>
      </c>
      <c r="AZ56" s="64">
        <f t="shared" si="92"/>
        <v>0</v>
      </c>
      <c r="BA56" s="64">
        <f t="shared" si="92"/>
        <v>0</v>
      </c>
      <c r="BB56" s="64">
        <f t="shared" si="92"/>
        <v>0</v>
      </c>
      <c r="BC56" s="64">
        <f t="shared" si="92"/>
        <v>0</v>
      </c>
      <c r="BD56" s="64">
        <f t="shared" si="92"/>
        <v>0</v>
      </c>
      <c r="BE56" s="64">
        <f t="shared" si="92"/>
        <v>0</v>
      </c>
      <c r="BF56" s="64">
        <f t="shared" si="92"/>
        <v>0</v>
      </c>
      <c r="BG56" s="64">
        <f t="shared" si="92"/>
        <v>0</v>
      </c>
      <c r="BH56" s="64">
        <f t="shared" si="92"/>
        <v>0</v>
      </c>
      <c r="BI56" s="64">
        <f t="shared" si="92"/>
        <v>0</v>
      </c>
      <c r="BJ56" s="64">
        <f t="shared" si="92"/>
        <v>0</v>
      </c>
      <c r="BK56" s="64">
        <f t="shared" si="92"/>
        <v>0</v>
      </c>
      <c r="BL56" s="64">
        <f t="shared" si="92"/>
        <v>0</v>
      </c>
      <c r="BM56" s="64">
        <f t="shared" si="92"/>
        <v>0</v>
      </c>
      <c r="BN56" s="64">
        <f t="shared" si="92"/>
        <v>0</v>
      </c>
      <c r="BO56" s="64">
        <f t="shared" si="92"/>
        <v>0</v>
      </c>
      <c r="BP56" s="64">
        <f t="shared" si="92"/>
        <v>0</v>
      </c>
      <c r="BQ56" s="64">
        <f t="shared" si="92"/>
        <v>0</v>
      </c>
      <c r="BR56" s="64">
        <f t="shared" si="92"/>
        <v>0</v>
      </c>
      <c r="BS56" s="64">
        <f t="shared" si="92"/>
        <v>0</v>
      </c>
      <c r="BT56" s="64">
        <f t="shared" si="92"/>
        <v>0</v>
      </c>
      <c r="BU56" s="64">
        <f t="shared" si="92"/>
        <v>0</v>
      </c>
      <c r="BV56" s="64">
        <f t="shared" si="92"/>
        <v>0</v>
      </c>
      <c r="BW56" s="64">
        <f t="shared" si="92"/>
        <v>0</v>
      </c>
      <c r="BX56" s="64">
        <f t="shared" si="92"/>
        <v>0</v>
      </c>
      <c r="BY56" s="64">
        <f t="shared" ref="BY56:EG56" si="93">SUM(BY57:BY58)</f>
        <v>0</v>
      </c>
      <c r="BZ56" s="64">
        <f t="shared" si="93"/>
        <v>0</v>
      </c>
      <c r="CA56" s="64">
        <f t="shared" si="93"/>
        <v>0</v>
      </c>
      <c r="CB56" s="64">
        <f t="shared" si="93"/>
        <v>0</v>
      </c>
      <c r="CC56" s="64">
        <f t="shared" si="93"/>
        <v>0</v>
      </c>
      <c r="CD56" s="64">
        <f t="shared" si="93"/>
        <v>0</v>
      </c>
      <c r="CE56" s="64">
        <f t="shared" si="93"/>
        <v>0</v>
      </c>
      <c r="CF56" s="64">
        <f t="shared" si="93"/>
        <v>0</v>
      </c>
      <c r="CG56" s="64">
        <f t="shared" si="93"/>
        <v>0</v>
      </c>
      <c r="CH56" s="64">
        <f t="shared" si="93"/>
        <v>0</v>
      </c>
      <c r="CI56" s="64">
        <f t="shared" si="93"/>
        <v>0</v>
      </c>
      <c r="CJ56" s="64">
        <f t="shared" si="93"/>
        <v>150</v>
      </c>
      <c r="CK56" s="64">
        <f t="shared" si="93"/>
        <v>5431874</v>
      </c>
      <c r="CL56" s="64">
        <f t="shared" si="93"/>
        <v>0</v>
      </c>
      <c r="CM56" s="64">
        <f t="shared" si="93"/>
        <v>0</v>
      </c>
      <c r="CN56" s="64">
        <f t="shared" si="93"/>
        <v>0</v>
      </c>
      <c r="CO56" s="64">
        <f t="shared" si="93"/>
        <v>0</v>
      </c>
      <c r="CP56" s="64">
        <v>0</v>
      </c>
      <c r="CQ56" s="64">
        <f t="shared" si="93"/>
        <v>0</v>
      </c>
      <c r="CR56" s="64">
        <f t="shared" si="93"/>
        <v>0</v>
      </c>
      <c r="CS56" s="64">
        <f t="shared" si="93"/>
        <v>0</v>
      </c>
      <c r="CT56" s="64">
        <f t="shared" si="93"/>
        <v>0</v>
      </c>
      <c r="CU56" s="64">
        <f t="shared" si="93"/>
        <v>0</v>
      </c>
      <c r="CV56" s="64">
        <f t="shared" si="93"/>
        <v>0</v>
      </c>
      <c r="CW56" s="64">
        <f t="shared" si="93"/>
        <v>0</v>
      </c>
      <c r="CX56" s="64">
        <f t="shared" si="93"/>
        <v>0</v>
      </c>
      <c r="CY56" s="64">
        <f t="shared" si="93"/>
        <v>0</v>
      </c>
      <c r="CZ56" s="64">
        <f t="shared" si="93"/>
        <v>0</v>
      </c>
      <c r="DA56" s="64">
        <f t="shared" si="93"/>
        <v>0</v>
      </c>
      <c r="DB56" s="64">
        <f t="shared" si="93"/>
        <v>0</v>
      </c>
      <c r="DC56" s="64">
        <f t="shared" si="93"/>
        <v>0</v>
      </c>
      <c r="DD56" s="64">
        <f t="shared" si="93"/>
        <v>0</v>
      </c>
      <c r="DE56" s="64">
        <f t="shared" si="93"/>
        <v>0</v>
      </c>
      <c r="DF56" s="64">
        <f t="shared" si="93"/>
        <v>0</v>
      </c>
      <c r="DG56" s="64">
        <f t="shared" si="93"/>
        <v>0</v>
      </c>
      <c r="DH56" s="64">
        <f t="shared" si="93"/>
        <v>0</v>
      </c>
      <c r="DI56" s="64">
        <f t="shared" si="93"/>
        <v>0</v>
      </c>
      <c r="DJ56" s="64">
        <f t="shared" si="93"/>
        <v>0</v>
      </c>
      <c r="DK56" s="64">
        <f t="shared" si="93"/>
        <v>0</v>
      </c>
      <c r="DL56" s="64">
        <f t="shared" si="93"/>
        <v>0</v>
      </c>
      <c r="DM56" s="64">
        <f t="shared" si="93"/>
        <v>0</v>
      </c>
      <c r="DN56" s="64">
        <f t="shared" si="93"/>
        <v>0</v>
      </c>
      <c r="DO56" s="64">
        <f t="shared" si="93"/>
        <v>0</v>
      </c>
      <c r="DP56" s="64">
        <f t="shared" si="93"/>
        <v>0</v>
      </c>
      <c r="DQ56" s="64">
        <f t="shared" si="93"/>
        <v>0</v>
      </c>
      <c r="DR56" s="64">
        <f t="shared" si="93"/>
        <v>0</v>
      </c>
      <c r="DS56" s="64">
        <f t="shared" si="93"/>
        <v>0</v>
      </c>
      <c r="DT56" s="64">
        <f t="shared" si="93"/>
        <v>0</v>
      </c>
      <c r="DU56" s="64">
        <f t="shared" si="93"/>
        <v>0</v>
      </c>
      <c r="DV56" s="64">
        <f t="shared" si="93"/>
        <v>0</v>
      </c>
      <c r="DW56" s="64">
        <f t="shared" si="93"/>
        <v>0</v>
      </c>
      <c r="DX56" s="64">
        <f t="shared" si="93"/>
        <v>0</v>
      </c>
      <c r="DY56" s="64">
        <f t="shared" si="93"/>
        <v>0</v>
      </c>
      <c r="DZ56" s="65">
        <f t="shared" si="93"/>
        <v>0</v>
      </c>
      <c r="EA56" s="64">
        <f t="shared" si="93"/>
        <v>0</v>
      </c>
      <c r="EB56" s="64">
        <f t="shared" si="93"/>
        <v>0</v>
      </c>
      <c r="EC56" s="64">
        <f t="shared" si="93"/>
        <v>0</v>
      </c>
      <c r="ED56" s="64">
        <f t="shared" si="93"/>
        <v>0</v>
      </c>
      <c r="EE56" s="64">
        <f t="shared" si="93"/>
        <v>0</v>
      </c>
      <c r="EF56" s="64">
        <f t="shared" si="93"/>
        <v>150</v>
      </c>
      <c r="EG56" s="64">
        <f t="shared" si="93"/>
        <v>5431874</v>
      </c>
    </row>
    <row r="57" spans="1:137" s="2" customFormat="1" ht="30" x14ac:dyDescent="0.25">
      <c r="B57" s="67">
        <v>33</v>
      </c>
      <c r="C57" s="29" t="s">
        <v>198</v>
      </c>
      <c r="D57" s="30">
        <f t="shared" si="3"/>
        <v>9860</v>
      </c>
      <c r="E57" s="30">
        <v>10127</v>
      </c>
      <c r="F57" s="31">
        <v>1.53</v>
      </c>
      <c r="G57" s="40">
        <v>1</v>
      </c>
      <c r="H57" s="30">
        <v>1.4</v>
      </c>
      <c r="I57" s="30">
        <v>1.68</v>
      </c>
      <c r="J57" s="30">
        <v>2.23</v>
      </c>
      <c r="K57" s="30">
        <v>2.57</v>
      </c>
      <c r="L57" s="33"/>
      <c r="M57" s="33">
        <f>SUM(L57*$D57*$F57*$G57*$H57*M$10)</f>
        <v>0</v>
      </c>
      <c r="N57" s="33"/>
      <c r="O57" s="33">
        <f>SUM(N57*$D57*$F57*$G57*$H57*O$10)</f>
        <v>0</v>
      </c>
      <c r="P57" s="33"/>
      <c r="Q57" s="33">
        <f>SUM(P57*$D57*$F57*$G57*$H57*Q$10)</f>
        <v>0</v>
      </c>
      <c r="R57" s="33"/>
      <c r="S57" s="33">
        <f>SUM(R57*$D57*$F57*$G57*$H57*S$10)</f>
        <v>0</v>
      </c>
      <c r="T57" s="33"/>
      <c r="U57" s="33">
        <f>SUM(T57*$D57*$F57*$G57*$H57*U$10)</f>
        <v>0</v>
      </c>
      <c r="V57" s="33"/>
      <c r="W57" s="33">
        <f>SUM(V57*$D57*$F57*$G57*$H57*W$10)</f>
        <v>0</v>
      </c>
      <c r="X57" s="33"/>
      <c r="Y57" s="33">
        <f>SUM(X57*$D57*$F57*$G57*$I57*Y$10)</f>
        <v>0</v>
      </c>
      <c r="Z57" s="33"/>
      <c r="AA57" s="33">
        <f>SUM(Z57*$D57*$F57*$G57*$H57*AA$10)</f>
        <v>0</v>
      </c>
      <c r="AB57" s="33"/>
      <c r="AC57" s="33">
        <f>SUM(AB57*$D57*$F57*$G57*$I57*AC$10)</f>
        <v>0</v>
      </c>
      <c r="AD57" s="33"/>
      <c r="AE57" s="33">
        <f>SUM(AD57*$D57*$F57*$G57*$I57*AE$10)</f>
        <v>0</v>
      </c>
      <c r="AF57" s="33"/>
      <c r="AG57" s="33">
        <f>SUM(AF57*$D57*$F57*$G57*$I57*AG$10)</f>
        <v>0</v>
      </c>
      <c r="AH57" s="33"/>
      <c r="AI57" s="33">
        <f>SUM(AH57*$D57*$F57*$G57*$I57*AI$10)</f>
        <v>0</v>
      </c>
      <c r="AJ57" s="33"/>
      <c r="AK57" s="33">
        <f>SUM(AJ57*$D57*$F57*$G57*$I57*AK$10)</f>
        <v>0</v>
      </c>
      <c r="AL57" s="33"/>
      <c r="AM57" s="33">
        <f>SUM(AL57*$D57*$F57*$G57*$I57*AM$10)</f>
        <v>0</v>
      </c>
      <c r="AN57" s="33"/>
      <c r="AO57" s="33">
        <f>SUM(AN57*$D57*$F57*$G57*$H57*AO$10)</f>
        <v>0</v>
      </c>
      <c r="AP57" s="33"/>
      <c r="AQ57" s="33">
        <f>SUM(AP57*$D57*$F57*$G57*$H57*AQ$10)</f>
        <v>0</v>
      </c>
      <c r="AR57" s="33"/>
      <c r="AS57" s="33">
        <f>SUM(AR57*$D57*$F57*$G57*$H57*AS$10)</f>
        <v>0</v>
      </c>
      <c r="AT57" s="33"/>
      <c r="AU57" s="33">
        <f>SUM(AT57*$D57*$F57*$G57*$I57*AU$10)</f>
        <v>0</v>
      </c>
      <c r="AV57" s="33"/>
      <c r="AW57" s="33">
        <f>SUM(AV57*$D57*$F57*$G57*$H57*AW$10)</f>
        <v>0</v>
      </c>
      <c r="AX57" s="33"/>
      <c r="AY57" s="33">
        <f>SUM(AX57*$D57*$F57*$G57*$H57*AY$10)</f>
        <v>0</v>
      </c>
      <c r="AZ57" s="33"/>
      <c r="BA57" s="33">
        <f>SUM(AZ57*$D57*$F57*$G57*$H57*BA$10)</f>
        <v>0</v>
      </c>
      <c r="BB57" s="33"/>
      <c r="BC57" s="33">
        <f>SUM(BB57*$D57*$F57*$G57*$H57*BC$10)</f>
        <v>0</v>
      </c>
      <c r="BD57" s="33"/>
      <c r="BE57" s="33">
        <f>SUM(BD57*$D57*$F57*$G57*$H57*BE$10)</f>
        <v>0</v>
      </c>
      <c r="BF57" s="33"/>
      <c r="BG57" s="33">
        <f>SUM(BF57*$D57*$F57*$G57*$H57*BG$10)</f>
        <v>0</v>
      </c>
      <c r="BH57" s="33"/>
      <c r="BI57" s="33">
        <f>SUM(BH57*$D57*$F57*$G57*$H57*BI$10)</f>
        <v>0</v>
      </c>
      <c r="BJ57" s="33"/>
      <c r="BK57" s="33">
        <f>SUM(BJ57*$D57*$F57*$G57*$H57*BK$10)</f>
        <v>0</v>
      </c>
      <c r="BL57" s="33"/>
      <c r="BM57" s="33">
        <f>SUM(BL57*$D57*$F57*$G57*$H57*BM$10)</f>
        <v>0</v>
      </c>
      <c r="BN57" s="33"/>
      <c r="BO57" s="33">
        <f>SUM(BN57*$D57*$F57*$G57*$H57*BO$10)</f>
        <v>0</v>
      </c>
      <c r="BP57" s="33"/>
      <c r="BQ57" s="33">
        <f>SUM(BP57*$D57*$F57*$G57*$H57*BQ$10)</f>
        <v>0</v>
      </c>
      <c r="BR57" s="33"/>
      <c r="BS57" s="33">
        <f>SUM(BR57*$D57*$F57*$G57*$H57*BS$10)</f>
        <v>0</v>
      </c>
      <c r="BT57" s="33"/>
      <c r="BU57" s="33">
        <f>SUM(BT57*$D57*$F57*$G57*$H57*BU$10)</f>
        <v>0</v>
      </c>
      <c r="BV57" s="33"/>
      <c r="BW57" s="33">
        <f>SUM(BV57*$D57*$F57*$G57*$I57*BW$10)</f>
        <v>0</v>
      </c>
      <c r="BX57" s="33"/>
      <c r="BY57" s="33">
        <f>SUM(BX57*$D57*$F57*$G57*$H57*BY$10)</f>
        <v>0</v>
      </c>
      <c r="BZ57" s="33"/>
      <c r="CA57" s="33">
        <f>SUM(BZ57*$D57*$F57*$G57*$H57*CA$10)</f>
        <v>0</v>
      </c>
      <c r="CB57" s="33"/>
      <c r="CC57" s="33">
        <f>SUM(CB57*$D57*$F57*$G57*$H57*CC$10)</f>
        <v>0</v>
      </c>
      <c r="CD57" s="33"/>
      <c r="CE57" s="33">
        <f>SUM(CD57*$D57*$F57*$G57*$I57*CE$10)</f>
        <v>0</v>
      </c>
      <c r="CF57" s="33"/>
      <c r="CG57" s="33">
        <f>SUM(CF57*$D57*$F57*$G57*$I57*CG$10)</f>
        <v>0</v>
      </c>
      <c r="CH57" s="33"/>
      <c r="CI57" s="33">
        <f>SUM(CH57*$D57*$F57*$G57*$H57*CI$10)</f>
        <v>0</v>
      </c>
      <c r="CJ57" s="33">
        <v>50</v>
      </c>
      <c r="CK57" s="33">
        <f>SUM(CJ57*$D57*$F57*$G57*$H57*CK$10)</f>
        <v>1056006</v>
      </c>
      <c r="CL57" s="33"/>
      <c r="CM57" s="33">
        <f>SUM(CL57*$D57*$F57*$G57*$H57*CM$10)</f>
        <v>0</v>
      </c>
      <c r="CN57" s="33"/>
      <c r="CO57" s="33">
        <f>SUM(CN57*$D57*$F57*$G57*$H57*CO$10)</f>
        <v>0</v>
      </c>
      <c r="CP57" s="33"/>
      <c r="CQ57" s="33">
        <f>SUM(CP57*$D57*$F57*$G57*$H57*CQ$10)</f>
        <v>0</v>
      </c>
      <c r="CR57" s="33"/>
      <c r="CS57" s="33">
        <f>SUM(CR57*$D57*$F57*$G57*$H57*CS$10)</f>
        <v>0</v>
      </c>
      <c r="CT57" s="33"/>
      <c r="CU57" s="33">
        <f>SUM(CT57*$D57*$F57*$G57*$H57*CU$10)</f>
        <v>0</v>
      </c>
      <c r="CV57" s="33"/>
      <c r="CW57" s="33">
        <f>SUM(CV57*$D57*$F57*$G57*$H57*CW$10)</f>
        <v>0</v>
      </c>
      <c r="CX57" s="33"/>
      <c r="CY57" s="33">
        <f>SUM(CX57*$D57*$F57*$G57*$H57*CY$10)</f>
        <v>0</v>
      </c>
      <c r="CZ57" s="33"/>
      <c r="DA57" s="33">
        <f>SUM(CZ57*$D57*$F57*$G57*$I57*DA$10)</f>
        <v>0</v>
      </c>
      <c r="DB57" s="33"/>
      <c r="DC57" s="33">
        <f>SUM(DB57*$D57*$F57*$G57*$I57*DC$10)</f>
        <v>0</v>
      </c>
      <c r="DD57" s="33"/>
      <c r="DE57" s="33">
        <f>SUM(DD57*$D57*$F57*$G57*$H57*DE$10)</f>
        <v>0</v>
      </c>
      <c r="DF57" s="33"/>
      <c r="DG57" s="33">
        <f>SUM(DF57*$D57*$F57*$G57*$I57*DG$10)</f>
        <v>0</v>
      </c>
      <c r="DH57" s="33"/>
      <c r="DI57" s="33">
        <f>SUM(DH57*$D57*$F57*$G57*$I57*DI$10)</f>
        <v>0</v>
      </c>
      <c r="DJ57" s="33"/>
      <c r="DK57" s="33">
        <f>SUM(DJ57*$D57*$F57*$G57*$I57*DK$10)</f>
        <v>0</v>
      </c>
      <c r="DL57" s="33"/>
      <c r="DM57" s="33">
        <f>SUM(DL57*$D57*$F57*$G57*$I57*DM$10)</f>
        <v>0</v>
      </c>
      <c r="DN57" s="66"/>
      <c r="DO57" s="33">
        <f>SUM(DN57*$D57*$F57*$G57*$H57*DO$10)</f>
        <v>0</v>
      </c>
      <c r="DP57" s="33"/>
      <c r="DQ57" s="33">
        <f>SUM(DP57*$D57*$F57*$G57*$H57*DQ$10)</f>
        <v>0</v>
      </c>
      <c r="DR57" s="33"/>
      <c r="DS57" s="33">
        <f>SUM(DR57*$D57*$F57*$G57*$I57*DS$10)</f>
        <v>0</v>
      </c>
      <c r="DT57" s="33"/>
      <c r="DU57" s="33">
        <f>SUM(DT57*$D57*$F57*$G57*$I57*DU$10)</f>
        <v>0</v>
      </c>
      <c r="DV57" s="33"/>
      <c r="DW57" s="33">
        <f>SUM(DV57*$D57*$F57*$G57*$I57*DW$10)</f>
        <v>0</v>
      </c>
      <c r="DX57" s="33"/>
      <c r="DY57" s="33">
        <f>SUM(DX57*$D57*$F57*$G57*$J57*DY$10)</f>
        <v>0</v>
      </c>
      <c r="DZ57" s="36"/>
      <c r="EA57" s="33">
        <f>SUM(DZ57*$D57*$F57*$G57*$K57*EA$10)</f>
        <v>0</v>
      </c>
      <c r="EB57" s="33"/>
      <c r="EC57" s="33">
        <f>SUM(EB57*$D57*$F57*$G57*$H57*EC$10)</f>
        <v>0</v>
      </c>
      <c r="ED57" s="33"/>
      <c r="EE57" s="37">
        <f>SUM(ED57*$D57*$F57*$G57*$H57*EE$10)</f>
        <v>0</v>
      </c>
      <c r="EF57" s="38">
        <f>SUM(P57,V57,R57,L57,N57,BR57,CN57,DD57,DP57,BT57,DN57,BF57,AV57,AN57,AP57,AR57,BH57,CL57,T57,DV57,DB57,BV57,DT57,CD57,DF57,DJ57,DH57,AB57,AD57,AF57,AH57,X57,AJ57,AL57,CF57,DX57,DZ57,AT57,DR57,BJ57,AX57,AZ57,CP57,CR57,CT57,CV57,CX57,BL57,BB57,BN57,BD57,BP57,CH57,CB57,CJ57,Z57,BX57,CZ57,DL57,BZ57,EB57,ED57)</f>
        <v>50</v>
      </c>
      <c r="EG57" s="38">
        <f>SUM(Q57,W57,S57,M57,O57,BS57,CO57,DE57,DQ57,BU57,DO57,BG57,AW57,AO57,AQ57,AS57,BI57,CM57,U57,DW57,DC57,BW57,DU57,CE57,DG57,DK57,DI57,AC57,AE57,AG57,AI57,Y57,AK57,AM57,CG57,DY57,EA57,AU57,DS57,BK57,AY57,BA57,CQ57,CS57,CU57,CW57,CY57,BM57,BC57,BO57,BE57,BQ57,CI57,CC57,CK57,AA57,BY57,DA57,DM57,CA57,EC57,EE57)</f>
        <v>1056006</v>
      </c>
    </row>
    <row r="58" spans="1:137" s="2" customFormat="1" ht="30" x14ac:dyDescent="0.25">
      <c r="B58" s="67">
        <v>34</v>
      </c>
      <c r="C58" s="29" t="s">
        <v>199</v>
      </c>
      <c r="D58" s="30">
        <f t="shared" si="3"/>
        <v>9860</v>
      </c>
      <c r="E58" s="30">
        <v>10127</v>
      </c>
      <c r="F58" s="31">
        <v>3.17</v>
      </c>
      <c r="G58" s="40">
        <v>1</v>
      </c>
      <c r="H58" s="30">
        <v>1.4</v>
      </c>
      <c r="I58" s="30">
        <v>1.68</v>
      </c>
      <c r="J58" s="30">
        <v>2.23</v>
      </c>
      <c r="K58" s="30">
        <v>2.57</v>
      </c>
      <c r="L58" s="33"/>
      <c r="M58" s="33">
        <f>SUM(L58*$D58*$F58*$G58*$H58*M$10)</f>
        <v>0</v>
      </c>
      <c r="N58" s="33"/>
      <c r="O58" s="33">
        <f>SUM(N58*$D58*$F58*$G58*$H58*O$10)</f>
        <v>0</v>
      </c>
      <c r="P58" s="33"/>
      <c r="Q58" s="33">
        <f>SUM(P58*$D58*$F58*$G58*$H58*Q$10)</f>
        <v>0</v>
      </c>
      <c r="R58" s="33"/>
      <c r="S58" s="33">
        <f>SUM(R58*$D58*$F58*$G58*$H58*S$10)</f>
        <v>0</v>
      </c>
      <c r="T58" s="33"/>
      <c r="U58" s="33">
        <f>SUM(T58*$D58*$F58*$G58*$H58*U$10)</f>
        <v>0</v>
      </c>
      <c r="V58" s="33"/>
      <c r="W58" s="33">
        <f>SUM(V58*$D58*$F58*$G58*$H58*W$10)</f>
        <v>0</v>
      </c>
      <c r="X58" s="33"/>
      <c r="Y58" s="33">
        <f>SUM(X58*$D58*$F58*$G58*$I58*Y$10)</f>
        <v>0</v>
      </c>
      <c r="Z58" s="33"/>
      <c r="AA58" s="33">
        <f>SUM(Z58*$D58*$F58*$G58*$H58*AA$10)</f>
        <v>0</v>
      </c>
      <c r="AB58" s="33"/>
      <c r="AC58" s="33">
        <f>SUM(AB58*$D58*$F58*$G58*$I58*AC$10)</f>
        <v>0</v>
      </c>
      <c r="AD58" s="33"/>
      <c r="AE58" s="33">
        <f>SUM(AD58*$D58*$F58*$G58*$I58*AE$10)</f>
        <v>0</v>
      </c>
      <c r="AF58" s="33"/>
      <c r="AG58" s="33">
        <f>SUM(AF58*$D58*$F58*$G58*$I58*AG$10)</f>
        <v>0</v>
      </c>
      <c r="AH58" s="33"/>
      <c r="AI58" s="33">
        <f>SUM(AH58*$D58*$F58*$G58*$I58*AI$10)</f>
        <v>0</v>
      </c>
      <c r="AJ58" s="33"/>
      <c r="AK58" s="33">
        <f>SUM(AJ58*$D58*$F58*$G58*$I58*AK$10)</f>
        <v>0</v>
      </c>
      <c r="AL58" s="33"/>
      <c r="AM58" s="33">
        <f>SUM(AL58*$D58*$F58*$G58*$I58*AM$10)</f>
        <v>0</v>
      </c>
      <c r="AN58" s="33"/>
      <c r="AO58" s="33">
        <f>SUM(AN58*$D58*$F58*$G58*$H58*AO$10)</f>
        <v>0</v>
      </c>
      <c r="AP58" s="33"/>
      <c r="AQ58" s="33">
        <f>SUM(AP58*$D58*$F58*$G58*$H58*AQ$10)</f>
        <v>0</v>
      </c>
      <c r="AR58" s="33"/>
      <c r="AS58" s="33">
        <f>SUM(AR58*$D58*$F58*$G58*$H58*AS$10)</f>
        <v>0</v>
      </c>
      <c r="AT58" s="33"/>
      <c r="AU58" s="33">
        <f>SUM(AT58*$D58*$F58*$G58*$I58*AU$10)</f>
        <v>0</v>
      </c>
      <c r="AV58" s="33"/>
      <c r="AW58" s="33">
        <f>SUM(AV58*$D58*$F58*$G58*$H58*AW$10)</f>
        <v>0</v>
      </c>
      <c r="AX58" s="33"/>
      <c r="AY58" s="33">
        <f>SUM(AX58*$D58*$F58*$G58*$H58*AY$10)</f>
        <v>0</v>
      </c>
      <c r="AZ58" s="33"/>
      <c r="BA58" s="33">
        <f>SUM(AZ58*$D58*$F58*$G58*$H58*BA$10)</f>
        <v>0</v>
      </c>
      <c r="BB58" s="33"/>
      <c r="BC58" s="33">
        <f>SUM(BB58*$D58*$F58*$G58*$H58*BC$10)</f>
        <v>0</v>
      </c>
      <c r="BD58" s="33"/>
      <c r="BE58" s="33">
        <f>SUM(BD58*$D58*$F58*$G58*$H58*BE$10)</f>
        <v>0</v>
      </c>
      <c r="BF58" s="33"/>
      <c r="BG58" s="33">
        <f>SUM(BF58*$D58*$F58*$G58*$H58*BG$10)</f>
        <v>0</v>
      </c>
      <c r="BH58" s="33"/>
      <c r="BI58" s="33">
        <f>SUM(BH58*$D58*$F58*$G58*$H58*BI$10)</f>
        <v>0</v>
      </c>
      <c r="BJ58" s="33"/>
      <c r="BK58" s="33">
        <f>SUM(BJ58*$D58*$F58*$G58*$H58*BK$10)</f>
        <v>0</v>
      </c>
      <c r="BL58" s="33"/>
      <c r="BM58" s="33">
        <f>SUM(BL58*$D58*$F58*$G58*$H58*BM$10)</f>
        <v>0</v>
      </c>
      <c r="BN58" s="33"/>
      <c r="BO58" s="33">
        <f>SUM(BN58*$D58*$F58*$G58*$H58*BO$10)</f>
        <v>0</v>
      </c>
      <c r="BP58" s="33"/>
      <c r="BQ58" s="33">
        <f>SUM(BP58*$D58*$F58*$G58*$H58*BQ$10)</f>
        <v>0</v>
      </c>
      <c r="BR58" s="33"/>
      <c r="BS58" s="33">
        <f>SUM(BR58*$D58*$F58*$G58*$H58*BS$10)</f>
        <v>0</v>
      </c>
      <c r="BT58" s="33"/>
      <c r="BU58" s="33">
        <f>SUM(BT58*$D58*$F58*$G58*$H58*BU$10)</f>
        <v>0</v>
      </c>
      <c r="BV58" s="33"/>
      <c r="BW58" s="33">
        <f>SUM(BV58*$D58*$F58*$G58*$I58*BW$10)</f>
        <v>0</v>
      </c>
      <c r="BX58" s="33"/>
      <c r="BY58" s="33">
        <f>SUM(BX58*$D58*$F58*$G58*$H58*BY$10)</f>
        <v>0</v>
      </c>
      <c r="BZ58" s="33"/>
      <c r="CA58" s="33">
        <f>SUM(BZ58*$D58*$F58*$G58*$H58*CA$10)</f>
        <v>0</v>
      </c>
      <c r="CB58" s="33"/>
      <c r="CC58" s="33">
        <f>SUM(CB58*$D58*$F58*$G58*$H58*CC$10)</f>
        <v>0</v>
      </c>
      <c r="CD58" s="33"/>
      <c r="CE58" s="33">
        <f>SUM(CD58*$D58*$F58*$G58*$I58*CE$10)</f>
        <v>0</v>
      </c>
      <c r="CF58" s="33"/>
      <c r="CG58" s="33">
        <f>SUM(CF58*$D58*$F58*$G58*$I58*CG$10)</f>
        <v>0</v>
      </c>
      <c r="CH58" s="33"/>
      <c r="CI58" s="33">
        <f>SUM(CH58*$D58*$F58*$G58*$H58*CI$10)</f>
        <v>0</v>
      </c>
      <c r="CJ58" s="33">
        <v>100</v>
      </c>
      <c r="CK58" s="33">
        <f>SUM(CJ58*$D58*$F58*$G58*$H58*CK$10)</f>
        <v>4375868</v>
      </c>
      <c r="CL58" s="33"/>
      <c r="CM58" s="33">
        <f>SUM(CL58*$D58*$F58*$G58*$H58*CM$10)</f>
        <v>0</v>
      </c>
      <c r="CN58" s="33"/>
      <c r="CO58" s="33">
        <f>SUM(CN58*$D58*$F58*$G58*$H58*CO$10)</f>
        <v>0</v>
      </c>
      <c r="CP58" s="33"/>
      <c r="CQ58" s="33">
        <f>SUM(CP58*$D58*$F58*$G58*$H58*CQ$10)</f>
        <v>0</v>
      </c>
      <c r="CR58" s="33"/>
      <c r="CS58" s="33">
        <f>SUM(CR58*$D58*$F58*$G58*$H58*CS$10)</f>
        <v>0</v>
      </c>
      <c r="CT58" s="33"/>
      <c r="CU58" s="33">
        <f>SUM(CT58*$D58*$F58*$G58*$H58*CU$10)</f>
        <v>0</v>
      </c>
      <c r="CV58" s="33"/>
      <c r="CW58" s="33">
        <f>SUM(CV58*$D58*$F58*$G58*$H58*CW$10)</f>
        <v>0</v>
      </c>
      <c r="CX58" s="33"/>
      <c r="CY58" s="33">
        <f>SUM(CX58*$D58*$F58*$G58*$H58*CY$10)</f>
        <v>0</v>
      </c>
      <c r="CZ58" s="33"/>
      <c r="DA58" s="33">
        <f>SUM(CZ58*$D58*$F58*$G58*$I58*DA$10)</f>
        <v>0</v>
      </c>
      <c r="DB58" s="33"/>
      <c r="DC58" s="33">
        <f>SUM(DB58*$D58*$F58*$G58*$I58*DC$10)</f>
        <v>0</v>
      </c>
      <c r="DD58" s="33"/>
      <c r="DE58" s="33">
        <f>SUM(DD58*$D58*$F58*$G58*$H58*DE$10)</f>
        <v>0</v>
      </c>
      <c r="DF58" s="33"/>
      <c r="DG58" s="33">
        <f>SUM(DF58*$D58*$F58*$G58*$I58*DG$10)</f>
        <v>0</v>
      </c>
      <c r="DH58" s="33"/>
      <c r="DI58" s="33">
        <f>SUM(DH58*$D58*$F58*$G58*$I58*DI$10)</f>
        <v>0</v>
      </c>
      <c r="DJ58" s="33"/>
      <c r="DK58" s="33">
        <f>SUM(DJ58*$D58*$F58*$G58*$I58*DK$10)</f>
        <v>0</v>
      </c>
      <c r="DL58" s="33"/>
      <c r="DM58" s="33">
        <f>SUM(DL58*$D58*$F58*$G58*$I58*DM$10)</f>
        <v>0</v>
      </c>
      <c r="DN58" s="66"/>
      <c r="DO58" s="33">
        <f>SUM(DN58*$D58*$F58*$G58*$H58*DO$10)</f>
        <v>0</v>
      </c>
      <c r="DP58" s="33"/>
      <c r="DQ58" s="33">
        <f>SUM(DP58*$D58*$F58*$G58*$H58*DQ$10)</f>
        <v>0</v>
      </c>
      <c r="DR58" s="33"/>
      <c r="DS58" s="33">
        <f>SUM(DR58*$D58*$F58*$G58*$I58*DS$10)</f>
        <v>0</v>
      </c>
      <c r="DT58" s="33"/>
      <c r="DU58" s="33">
        <f>SUM(DT58*$D58*$F58*$G58*$I58*DU$10)</f>
        <v>0</v>
      </c>
      <c r="DV58" s="33"/>
      <c r="DW58" s="33">
        <f>SUM(DV58*$D58*$F58*$G58*$I58*DW$10)</f>
        <v>0</v>
      </c>
      <c r="DX58" s="33"/>
      <c r="DY58" s="33">
        <f>SUM(DX58*$D58*$F58*$G58*$J58*DY$10)</f>
        <v>0</v>
      </c>
      <c r="DZ58" s="36"/>
      <c r="EA58" s="33">
        <f>SUM(DZ58*$D58*$F58*$G58*$K58*EA$10)</f>
        <v>0</v>
      </c>
      <c r="EB58" s="33"/>
      <c r="EC58" s="33">
        <f>SUM(EB58*$D58*$F58*$G58*$H58*EC$10)</f>
        <v>0</v>
      </c>
      <c r="ED58" s="33"/>
      <c r="EE58" s="37">
        <f>SUM(ED58*$D58*$F58*$G58*$H58*EE$10)</f>
        <v>0</v>
      </c>
      <c r="EF58" s="38">
        <f>SUM(P58,V58,R58,L58,N58,BR58,CN58,DD58,DP58,BT58,DN58,BF58,AV58,AN58,AP58,AR58,BH58,CL58,T58,DV58,DB58,BV58,DT58,CD58,DF58,DJ58,DH58,AB58,AD58,AF58,AH58,X58,AJ58,AL58,CF58,DX58,DZ58,AT58,DR58,BJ58,AX58,AZ58,CP58,CR58,CT58,CV58,CX58,BL58,BB58,BN58,BD58,BP58,CH58,CB58,CJ58,Z58,BX58,CZ58,DL58,BZ58,EB58,ED58)</f>
        <v>100</v>
      </c>
      <c r="EG58" s="38">
        <f>SUM(Q58,W58,S58,M58,O58,BS58,CO58,DE58,DQ58,BU58,DO58,BG58,AW58,AO58,AQ58,AS58,BI58,CM58,U58,DW58,DC58,BW58,DU58,CE58,DG58,DK58,DI58,AC58,AE58,AG58,AI58,Y58,AK58,AM58,CG58,DY58,EA58,AU58,DS58,BK58,AY58,BA58,CQ58,CS58,CU58,CW58,CY58,BM58,BC58,BO58,BE58,BQ58,CI58,CC58,CK58,AA58,BY58,DA58,DM58,CA58,EC58,EE58)</f>
        <v>4375868</v>
      </c>
    </row>
    <row r="59" spans="1:137" s="61" customFormat="1" x14ac:dyDescent="0.25">
      <c r="A59" s="58">
        <v>15</v>
      </c>
      <c r="B59" s="58"/>
      <c r="C59" s="22" t="s">
        <v>200</v>
      </c>
      <c r="D59" s="46">
        <f t="shared" si="3"/>
        <v>9860</v>
      </c>
      <c r="E59" s="30">
        <v>10127</v>
      </c>
      <c r="F59" s="62">
        <v>1.05</v>
      </c>
      <c r="G59" s="60"/>
      <c r="H59" s="54"/>
      <c r="I59" s="54"/>
      <c r="J59" s="54"/>
      <c r="K59" s="54">
        <v>2.57</v>
      </c>
      <c r="L59" s="27">
        <f>SUM(L60:L61)</f>
        <v>3</v>
      </c>
      <c r="M59" s="27">
        <f t="shared" ref="M59:BX59" si="94">SUM(M60:M61)</f>
        <v>40583.759999999995</v>
      </c>
      <c r="N59" s="27">
        <f t="shared" si="94"/>
        <v>0</v>
      </c>
      <c r="O59" s="27">
        <f t="shared" si="94"/>
        <v>0</v>
      </c>
      <c r="P59" s="27">
        <f t="shared" si="94"/>
        <v>0</v>
      </c>
      <c r="Q59" s="27">
        <f t="shared" si="94"/>
        <v>0</v>
      </c>
      <c r="R59" s="27">
        <f t="shared" si="94"/>
        <v>0</v>
      </c>
      <c r="S59" s="27">
        <f t="shared" si="94"/>
        <v>0</v>
      </c>
      <c r="T59" s="27">
        <f t="shared" si="94"/>
        <v>3</v>
      </c>
      <c r="U59" s="27">
        <f t="shared" si="94"/>
        <v>40583.759999999995</v>
      </c>
      <c r="V59" s="27">
        <f t="shared" si="94"/>
        <v>0</v>
      </c>
      <c r="W59" s="27">
        <f t="shared" si="94"/>
        <v>0</v>
      </c>
      <c r="X59" s="27">
        <f t="shared" si="94"/>
        <v>200</v>
      </c>
      <c r="Y59" s="27">
        <f t="shared" si="94"/>
        <v>3246700.8</v>
      </c>
      <c r="Z59" s="27">
        <f t="shared" si="94"/>
        <v>1</v>
      </c>
      <c r="AA59" s="27">
        <f t="shared" si="94"/>
        <v>13527.919999999998</v>
      </c>
      <c r="AB59" s="27">
        <f t="shared" si="94"/>
        <v>50</v>
      </c>
      <c r="AC59" s="27">
        <f t="shared" si="94"/>
        <v>811675.2</v>
      </c>
      <c r="AD59" s="27">
        <f t="shared" si="94"/>
        <v>28</v>
      </c>
      <c r="AE59" s="27">
        <f t="shared" si="94"/>
        <v>454538.11200000002</v>
      </c>
      <c r="AF59" s="27">
        <f t="shared" si="94"/>
        <v>25</v>
      </c>
      <c r="AG59" s="27">
        <f t="shared" si="94"/>
        <v>405837.6</v>
      </c>
      <c r="AH59" s="27">
        <f t="shared" si="94"/>
        <v>90</v>
      </c>
      <c r="AI59" s="27">
        <f t="shared" si="94"/>
        <v>1461015.3599999999</v>
      </c>
      <c r="AJ59" s="27">
        <f t="shared" si="94"/>
        <v>0</v>
      </c>
      <c r="AK59" s="27">
        <f t="shared" si="94"/>
        <v>0</v>
      </c>
      <c r="AL59" s="27">
        <f t="shared" si="94"/>
        <v>60</v>
      </c>
      <c r="AM59" s="27">
        <f t="shared" si="94"/>
        <v>974010.24</v>
      </c>
      <c r="AN59" s="27">
        <f t="shared" si="94"/>
        <v>0</v>
      </c>
      <c r="AO59" s="27">
        <f t="shared" si="94"/>
        <v>0</v>
      </c>
      <c r="AP59" s="27">
        <f t="shared" si="94"/>
        <v>0</v>
      </c>
      <c r="AQ59" s="27">
        <f t="shared" si="94"/>
        <v>0</v>
      </c>
      <c r="AR59" s="27">
        <f t="shared" si="94"/>
        <v>0</v>
      </c>
      <c r="AS59" s="27">
        <f t="shared" si="94"/>
        <v>0</v>
      </c>
      <c r="AT59" s="27">
        <f t="shared" si="94"/>
        <v>0</v>
      </c>
      <c r="AU59" s="27">
        <f t="shared" si="94"/>
        <v>0</v>
      </c>
      <c r="AV59" s="27">
        <f t="shared" si="94"/>
        <v>47</v>
      </c>
      <c r="AW59" s="27">
        <f t="shared" si="94"/>
        <v>635812.23999999987</v>
      </c>
      <c r="AX59" s="27">
        <f t="shared" si="94"/>
        <v>0</v>
      </c>
      <c r="AY59" s="27">
        <f t="shared" si="94"/>
        <v>0</v>
      </c>
      <c r="AZ59" s="27">
        <f t="shared" si="94"/>
        <v>680</v>
      </c>
      <c r="BA59" s="27">
        <f t="shared" si="94"/>
        <v>9198985.5999999996</v>
      </c>
      <c r="BB59" s="27">
        <f t="shared" si="94"/>
        <v>0</v>
      </c>
      <c r="BC59" s="27">
        <f t="shared" si="94"/>
        <v>0</v>
      </c>
      <c r="BD59" s="27">
        <f t="shared" si="94"/>
        <v>3</v>
      </c>
      <c r="BE59" s="27">
        <f t="shared" si="94"/>
        <v>40583.759999999995</v>
      </c>
      <c r="BF59" s="27">
        <f t="shared" si="94"/>
        <v>19</v>
      </c>
      <c r="BG59" s="27">
        <f t="shared" si="94"/>
        <v>257030.47999999995</v>
      </c>
      <c r="BH59" s="27">
        <f t="shared" si="94"/>
        <v>0</v>
      </c>
      <c r="BI59" s="27">
        <f t="shared" si="94"/>
        <v>0</v>
      </c>
      <c r="BJ59" s="27">
        <f t="shared" si="94"/>
        <v>140</v>
      </c>
      <c r="BK59" s="27">
        <f t="shared" si="94"/>
        <v>1893908.7999999998</v>
      </c>
      <c r="BL59" s="27">
        <f t="shared" si="94"/>
        <v>35</v>
      </c>
      <c r="BM59" s="27">
        <f t="shared" si="94"/>
        <v>473477.19999999995</v>
      </c>
      <c r="BN59" s="27">
        <f t="shared" si="94"/>
        <v>31</v>
      </c>
      <c r="BO59" s="27">
        <f t="shared" si="94"/>
        <v>419365.51999999996</v>
      </c>
      <c r="BP59" s="27">
        <f t="shared" si="94"/>
        <v>100</v>
      </c>
      <c r="BQ59" s="27">
        <f t="shared" si="94"/>
        <v>1352792</v>
      </c>
      <c r="BR59" s="27">
        <f t="shared" si="94"/>
        <v>13</v>
      </c>
      <c r="BS59" s="27">
        <f t="shared" si="94"/>
        <v>175862.96</v>
      </c>
      <c r="BT59" s="27">
        <f t="shared" si="94"/>
        <v>7</v>
      </c>
      <c r="BU59" s="27">
        <f t="shared" si="94"/>
        <v>94695.44</v>
      </c>
      <c r="BV59" s="27">
        <f t="shared" si="94"/>
        <v>143</v>
      </c>
      <c r="BW59" s="27">
        <f t="shared" si="94"/>
        <v>2321391.0719999997</v>
      </c>
      <c r="BX59" s="27">
        <f t="shared" si="94"/>
        <v>0</v>
      </c>
      <c r="BY59" s="27">
        <f t="shared" ref="BY59:EG59" si="95">SUM(BY60:BY61)</f>
        <v>0</v>
      </c>
      <c r="BZ59" s="27">
        <f t="shared" si="95"/>
        <v>0</v>
      </c>
      <c r="CA59" s="27">
        <f t="shared" si="95"/>
        <v>0</v>
      </c>
      <c r="CB59" s="27">
        <f t="shared" si="95"/>
        <v>33</v>
      </c>
      <c r="CC59" s="27">
        <f t="shared" si="95"/>
        <v>446421.36</v>
      </c>
      <c r="CD59" s="27">
        <f t="shared" si="95"/>
        <v>15</v>
      </c>
      <c r="CE59" s="27">
        <f t="shared" si="95"/>
        <v>243502.56</v>
      </c>
      <c r="CF59" s="27">
        <f t="shared" si="95"/>
        <v>3</v>
      </c>
      <c r="CG59" s="27">
        <f t="shared" si="95"/>
        <v>48700.511999999995</v>
      </c>
      <c r="CH59" s="27">
        <f t="shared" si="95"/>
        <v>28</v>
      </c>
      <c r="CI59" s="27">
        <f t="shared" si="95"/>
        <v>378781.76</v>
      </c>
      <c r="CJ59" s="27">
        <f t="shared" si="95"/>
        <v>131</v>
      </c>
      <c r="CK59" s="27">
        <f t="shared" si="95"/>
        <v>1772157.52</v>
      </c>
      <c r="CL59" s="27">
        <f t="shared" si="95"/>
        <v>0</v>
      </c>
      <c r="CM59" s="27">
        <f t="shared" si="95"/>
        <v>0</v>
      </c>
      <c r="CN59" s="27">
        <f t="shared" si="95"/>
        <v>13</v>
      </c>
      <c r="CO59" s="27">
        <f t="shared" si="95"/>
        <v>175862.96</v>
      </c>
      <c r="CP59" s="27">
        <v>16</v>
      </c>
      <c r="CQ59" s="27">
        <f t="shared" si="95"/>
        <v>216446.71999999997</v>
      </c>
      <c r="CR59" s="27">
        <f t="shared" si="95"/>
        <v>37</v>
      </c>
      <c r="CS59" s="27">
        <f t="shared" si="95"/>
        <v>500533.03999999992</v>
      </c>
      <c r="CT59" s="27">
        <f t="shared" si="95"/>
        <v>200</v>
      </c>
      <c r="CU59" s="27">
        <f t="shared" si="95"/>
        <v>2705584</v>
      </c>
      <c r="CV59" s="27">
        <f t="shared" si="95"/>
        <v>100</v>
      </c>
      <c r="CW59" s="27">
        <f t="shared" si="95"/>
        <v>1352792</v>
      </c>
      <c r="CX59" s="27">
        <f t="shared" si="95"/>
        <v>1</v>
      </c>
      <c r="CY59" s="27">
        <f t="shared" si="95"/>
        <v>13527.919999999998</v>
      </c>
      <c r="CZ59" s="27">
        <f t="shared" si="95"/>
        <v>65</v>
      </c>
      <c r="DA59" s="27">
        <f t="shared" si="95"/>
        <v>1055177.76</v>
      </c>
      <c r="DB59" s="27">
        <f t="shared" si="95"/>
        <v>28</v>
      </c>
      <c r="DC59" s="27">
        <f t="shared" si="95"/>
        <v>454538.11200000002</v>
      </c>
      <c r="DD59" s="27">
        <f t="shared" si="95"/>
        <v>3</v>
      </c>
      <c r="DE59" s="27">
        <f t="shared" si="95"/>
        <v>40583.759999999995</v>
      </c>
      <c r="DF59" s="27">
        <f t="shared" si="95"/>
        <v>90</v>
      </c>
      <c r="DG59" s="27">
        <f t="shared" si="95"/>
        <v>1461015.3599999999</v>
      </c>
      <c r="DH59" s="27">
        <f t="shared" si="95"/>
        <v>20</v>
      </c>
      <c r="DI59" s="27">
        <f t="shared" si="95"/>
        <v>324670.08000000002</v>
      </c>
      <c r="DJ59" s="27">
        <f t="shared" si="95"/>
        <v>115</v>
      </c>
      <c r="DK59" s="27">
        <f t="shared" si="95"/>
        <v>1866852.96</v>
      </c>
      <c r="DL59" s="27">
        <f t="shared" si="95"/>
        <v>11</v>
      </c>
      <c r="DM59" s="27">
        <f t="shared" si="95"/>
        <v>178568.54399999999</v>
      </c>
      <c r="DN59" s="27">
        <f t="shared" si="95"/>
        <v>50</v>
      </c>
      <c r="DO59" s="27">
        <f t="shared" si="95"/>
        <v>676396</v>
      </c>
      <c r="DP59" s="27">
        <f t="shared" si="95"/>
        <v>4</v>
      </c>
      <c r="DQ59" s="27">
        <f t="shared" si="95"/>
        <v>54111.679999999993</v>
      </c>
      <c r="DR59" s="27">
        <f t="shared" si="95"/>
        <v>13</v>
      </c>
      <c r="DS59" s="27">
        <f t="shared" si="95"/>
        <v>211035.552</v>
      </c>
      <c r="DT59" s="27">
        <f t="shared" si="95"/>
        <v>0</v>
      </c>
      <c r="DU59" s="27">
        <f t="shared" si="95"/>
        <v>0</v>
      </c>
      <c r="DV59" s="27">
        <f t="shared" si="95"/>
        <v>0</v>
      </c>
      <c r="DW59" s="27">
        <f t="shared" si="95"/>
        <v>0</v>
      </c>
      <c r="DX59" s="27">
        <f t="shared" si="95"/>
        <v>1</v>
      </c>
      <c r="DY59" s="27">
        <f t="shared" si="95"/>
        <v>21548.043999999998</v>
      </c>
      <c r="DZ59" s="28">
        <f t="shared" si="95"/>
        <v>55</v>
      </c>
      <c r="EA59" s="27">
        <f t="shared" si="95"/>
        <v>1365836.78</v>
      </c>
      <c r="EB59" s="27">
        <f t="shared" si="95"/>
        <v>0</v>
      </c>
      <c r="EC59" s="27">
        <f t="shared" si="95"/>
        <v>0</v>
      </c>
      <c r="ED59" s="27">
        <f t="shared" si="95"/>
        <v>50</v>
      </c>
      <c r="EE59" s="27">
        <f t="shared" si="95"/>
        <v>676396</v>
      </c>
      <c r="EF59" s="27">
        <f t="shared" si="95"/>
        <v>2760</v>
      </c>
      <c r="EG59" s="27">
        <f t="shared" si="95"/>
        <v>40553418.808000006</v>
      </c>
    </row>
    <row r="60" spans="1:137" s="2" customFormat="1" ht="30" x14ac:dyDescent="0.25">
      <c r="B60" s="67">
        <v>35</v>
      </c>
      <c r="C60" s="42" t="s">
        <v>201</v>
      </c>
      <c r="D60" s="30">
        <f t="shared" si="3"/>
        <v>9860</v>
      </c>
      <c r="E60" s="30">
        <v>10127</v>
      </c>
      <c r="F60" s="31">
        <v>0.98</v>
      </c>
      <c r="G60" s="40">
        <v>1</v>
      </c>
      <c r="H60" s="30">
        <v>1.4</v>
      </c>
      <c r="I60" s="30">
        <v>1.68</v>
      </c>
      <c r="J60" s="30">
        <v>2.23</v>
      </c>
      <c r="K60" s="30">
        <v>2.57</v>
      </c>
      <c r="L60" s="33">
        <v>3</v>
      </c>
      <c r="M60" s="33">
        <f>SUM(L60*$D60*$F60*$G60*$H60*M$10)</f>
        <v>40583.759999999995</v>
      </c>
      <c r="N60" s="33"/>
      <c r="O60" s="33">
        <f>SUM(N60*$D60*$F60*$G60*$H60*O$10)</f>
        <v>0</v>
      </c>
      <c r="P60" s="33"/>
      <c r="Q60" s="33">
        <f>SUM(P60*$D60*$F60*$G60*$H60*Q$10)</f>
        <v>0</v>
      </c>
      <c r="R60" s="33"/>
      <c r="S60" s="33">
        <f>SUM(R60*$D60*$F60*$G60*$H60*S$10)</f>
        <v>0</v>
      </c>
      <c r="T60" s="33">
        <v>3</v>
      </c>
      <c r="U60" s="33">
        <f>SUM(T60*$D60*$F60*$G60*$H60*U$10)</f>
        <v>40583.759999999995</v>
      </c>
      <c r="V60" s="33"/>
      <c r="W60" s="33">
        <f>SUM(V60*$D60*$F60*$G60*$H60*W$10)</f>
        <v>0</v>
      </c>
      <c r="X60" s="33">
        <v>200</v>
      </c>
      <c r="Y60" s="33">
        <f>SUM(X60*$D60*$F60*$G60*$I60*Y$10)</f>
        <v>3246700.8</v>
      </c>
      <c r="Z60" s="33">
        <v>1</v>
      </c>
      <c r="AA60" s="33">
        <f>SUM(Z60*$D60*$F60*$G60*$H60*AA$10)</f>
        <v>13527.919999999998</v>
      </c>
      <c r="AB60" s="33">
        <v>50</v>
      </c>
      <c r="AC60" s="33">
        <f>SUM(AB60*$D60*$F60*$G60*$I60*AC$10)</f>
        <v>811675.2</v>
      </c>
      <c r="AD60" s="33">
        <v>28</v>
      </c>
      <c r="AE60" s="33">
        <f>SUM(AD60*$D60*$F60*$G60*$I60*AE$10)</f>
        <v>454538.11200000002</v>
      </c>
      <c r="AF60" s="33">
        <v>25</v>
      </c>
      <c r="AG60" s="33">
        <f>SUM(AF60*$D60*$F60*$G60*$I60*AG$10)</f>
        <v>405837.6</v>
      </c>
      <c r="AH60" s="33">
        <v>90</v>
      </c>
      <c r="AI60" s="33">
        <f>SUM(AH60*$D60*$F60*$G60*$I60*AI$10)</f>
        <v>1461015.3599999999</v>
      </c>
      <c r="AJ60" s="33"/>
      <c r="AK60" s="33">
        <f>SUM(AJ60*$D60*$F60*$G60*$I60*AK$10)</f>
        <v>0</v>
      </c>
      <c r="AL60" s="33">
        <v>60</v>
      </c>
      <c r="AM60" s="33">
        <f>SUM(AL60*$D60*$F60*$G60*$I60*AM$10)</f>
        <v>974010.24</v>
      </c>
      <c r="AN60" s="33"/>
      <c r="AO60" s="33">
        <f>SUM(AN60*$D60*$F60*$G60*$H60*AO$10)</f>
        <v>0</v>
      </c>
      <c r="AP60" s="33"/>
      <c r="AQ60" s="33">
        <f>SUM(AP60*$D60*$F60*$G60*$H60*AQ$10)</f>
        <v>0</v>
      </c>
      <c r="AR60" s="33"/>
      <c r="AS60" s="33">
        <f>SUM(AR60*$D60*$F60*$G60*$H60*AS$10)</f>
        <v>0</v>
      </c>
      <c r="AT60" s="33"/>
      <c r="AU60" s="33">
        <f>SUM(AT60*$D60*$F60*$G60*$I60*AU$10)</f>
        <v>0</v>
      </c>
      <c r="AV60" s="33">
        <f>27+20</f>
        <v>47</v>
      </c>
      <c r="AW60" s="33">
        <f>SUM(AV60*$D60*$F60*$G60*$H60*AW$10)</f>
        <v>635812.23999999987</v>
      </c>
      <c r="AX60" s="33"/>
      <c r="AY60" s="33">
        <f>SUM(AX60*$D60*$F60*$G60*$H60*AY$10)</f>
        <v>0</v>
      </c>
      <c r="AZ60" s="33">
        <v>680</v>
      </c>
      <c r="BA60" s="33">
        <f>SUM(AZ60*$D60*$F60*$G60*$H60*BA$10)</f>
        <v>9198985.5999999996</v>
      </c>
      <c r="BB60" s="33"/>
      <c r="BC60" s="33">
        <f>SUM(BB60*$D60*$F60*$G60*$H60*BC$10)</f>
        <v>0</v>
      </c>
      <c r="BD60" s="33">
        <v>3</v>
      </c>
      <c r="BE60" s="33">
        <f>SUM(BD60*$D60*$F60*$G60*$H60*BE$10)</f>
        <v>40583.759999999995</v>
      </c>
      <c r="BF60" s="33">
        <v>19</v>
      </c>
      <c r="BG60" s="33">
        <f>SUM(BF60*$D60*$F60*$G60*$H60*BG$10)</f>
        <v>257030.47999999995</v>
      </c>
      <c r="BH60" s="33"/>
      <c r="BI60" s="33">
        <f>SUM(BH60*$D60*$F60*$G60*$H60*BI$10)</f>
        <v>0</v>
      </c>
      <c r="BJ60" s="33">
        <v>140</v>
      </c>
      <c r="BK60" s="33">
        <f>SUM(BJ60*$D60*$F60*$G60*$H60*BK$10)</f>
        <v>1893908.7999999998</v>
      </c>
      <c r="BL60" s="33">
        <v>35</v>
      </c>
      <c r="BM60" s="33">
        <f>SUM(BL60*$D60*$F60*$G60*$H60*BM$10)</f>
        <v>473477.19999999995</v>
      </c>
      <c r="BN60" s="33">
        <v>31</v>
      </c>
      <c r="BO60" s="33">
        <f>SUM(BN60*$D60*$F60*$G60*$H60*BO$10)</f>
        <v>419365.51999999996</v>
      </c>
      <c r="BP60" s="33">
        <v>100</v>
      </c>
      <c r="BQ60" s="33">
        <f>SUM(BP60*$D60*$F60*$G60*$H60*BQ$10)</f>
        <v>1352792</v>
      </c>
      <c r="BR60" s="33">
        <v>13</v>
      </c>
      <c r="BS60" s="33">
        <f>SUM(BR60*$D60*$F60*$G60*$H60*BS$10)</f>
        <v>175862.96</v>
      </c>
      <c r="BT60" s="33">
        <v>7</v>
      </c>
      <c r="BU60" s="33">
        <f>SUM(BT60*$D60*$F60*$G60*$H60*BU$10)</f>
        <v>94695.44</v>
      </c>
      <c r="BV60" s="33">
        <v>143</v>
      </c>
      <c r="BW60" s="33">
        <f>SUM(BV60*$D60*$F60*$G60*$I60*BW$10)</f>
        <v>2321391.0719999997</v>
      </c>
      <c r="BX60" s="33"/>
      <c r="BY60" s="33">
        <f>SUM(BX60*$D60*$F60*$G60*$H60*BY$10)</f>
        <v>0</v>
      </c>
      <c r="BZ60" s="33"/>
      <c r="CA60" s="33">
        <f>SUM(BZ60*$D60*$F60*$G60*$H60*CA$10)</f>
        <v>0</v>
      </c>
      <c r="CB60" s="33">
        <v>33</v>
      </c>
      <c r="CC60" s="33">
        <f>SUM(CB60*$D60*$F60*$G60*$H60*CC$10)</f>
        <v>446421.36</v>
      </c>
      <c r="CD60" s="33">
        <v>15</v>
      </c>
      <c r="CE60" s="33">
        <f>SUM(CD60*$D60*$F60*$G60*$I60*CE$10)</f>
        <v>243502.56</v>
      </c>
      <c r="CF60" s="33">
        <v>3</v>
      </c>
      <c r="CG60" s="33">
        <f>SUM(CF60*$D60*$F60*$G60*$I60*CG$10)</f>
        <v>48700.511999999995</v>
      </c>
      <c r="CH60" s="33">
        <v>28</v>
      </c>
      <c r="CI60" s="33">
        <f>SUM(CH60*$D60*$F60*$G60*$H60*CI$10)</f>
        <v>378781.76</v>
      </c>
      <c r="CJ60" s="33">
        <v>131</v>
      </c>
      <c r="CK60" s="33">
        <f>SUM(CJ60*$D60*$F60*$G60*$H60*CK$10)</f>
        <v>1772157.52</v>
      </c>
      <c r="CL60" s="33"/>
      <c r="CM60" s="33">
        <f>SUM(CL60*$D60*$F60*$G60*$H60*CM$10)</f>
        <v>0</v>
      </c>
      <c r="CN60" s="33">
        <v>13</v>
      </c>
      <c r="CO60" s="33">
        <f>SUM(CN60*$D60*$F60*$G60*$H60*CO$10)</f>
        <v>175862.96</v>
      </c>
      <c r="CP60" s="33">
        <v>16</v>
      </c>
      <c r="CQ60" s="33">
        <f>SUM(CP60*$D60*$F60*$G60*$H60*CQ$10)</f>
        <v>216446.71999999997</v>
      </c>
      <c r="CR60" s="33">
        <v>37</v>
      </c>
      <c r="CS60" s="33">
        <f>SUM(CR60*$D60*$F60*$G60*$H60*CS$10)</f>
        <v>500533.03999999992</v>
      </c>
      <c r="CT60" s="33">
        <v>200</v>
      </c>
      <c r="CU60" s="33">
        <f>SUM(CT60*$D60*$F60*$G60*$H60*CU$10)</f>
        <v>2705584</v>
      </c>
      <c r="CV60" s="33">
        <v>100</v>
      </c>
      <c r="CW60" s="33">
        <f>SUM(CV60*$D60*$F60*$G60*$H60*CW$10)</f>
        <v>1352792</v>
      </c>
      <c r="CX60" s="33">
        <v>1</v>
      </c>
      <c r="CY60" s="33">
        <f>SUM(CX60*$D60*$F60*$G60*$H60*CY$10)</f>
        <v>13527.919999999998</v>
      </c>
      <c r="CZ60" s="33">
        <v>65</v>
      </c>
      <c r="DA60" s="33">
        <f>SUM(CZ60*$D60*$F60*$G60*$I60*DA$10)</f>
        <v>1055177.76</v>
      </c>
      <c r="DB60" s="33">
        <v>28</v>
      </c>
      <c r="DC60" s="33">
        <f>SUM(DB60*$D60*$F60*$G60*$I60*DC$10)</f>
        <v>454538.11200000002</v>
      </c>
      <c r="DD60" s="33">
        <v>3</v>
      </c>
      <c r="DE60" s="33">
        <f>SUM(DD60*$D60*$F60*$G60*$H60*DE$10)</f>
        <v>40583.759999999995</v>
      </c>
      <c r="DF60" s="33">
        <v>90</v>
      </c>
      <c r="DG60" s="33">
        <f>SUM(DF60*$D60*$F60*$G60*$I60*DG$10)</f>
        <v>1461015.3599999999</v>
      </c>
      <c r="DH60" s="33">
        <v>20</v>
      </c>
      <c r="DI60" s="33">
        <f>SUM(DH60*$D60*$F60*$G60*$I60*DI$10)</f>
        <v>324670.08000000002</v>
      </c>
      <c r="DJ60" s="33">
        <v>115</v>
      </c>
      <c r="DK60" s="33">
        <f>SUM(DJ60*$D60*$F60*$G60*$I60*DK$10)</f>
        <v>1866852.96</v>
      </c>
      <c r="DL60" s="33">
        <v>11</v>
      </c>
      <c r="DM60" s="33">
        <f>SUM(DL60*$D60*$F60*$G60*$I60*DM$10)</f>
        <v>178568.54399999999</v>
      </c>
      <c r="DN60" s="33">
        <v>50</v>
      </c>
      <c r="DO60" s="33">
        <f>SUM(DN60*$D60*$F60*$G60*$H60*DO$10)</f>
        <v>676396</v>
      </c>
      <c r="DP60" s="33">
        <v>4</v>
      </c>
      <c r="DQ60" s="33">
        <f>SUM(DP60*$D60*$F60*$G60*$H60*DQ$10)</f>
        <v>54111.679999999993</v>
      </c>
      <c r="DR60" s="33">
        <v>13</v>
      </c>
      <c r="DS60" s="33">
        <f>SUM(DR60*$D60*$F60*$G60*$I60*DS$10)</f>
        <v>211035.552</v>
      </c>
      <c r="DT60" s="33"/>
      <c r="DU60" s="33">
        <f>SUM(DT60*$D60*$F60*$G60*$I60*DU$10)</f>
        <v>0</v>
      </c>
      <c r="DV60" s="33"/>
      <c r="DW60" s="33">
        <f>SUM(DV60*$D60*$F60*$G60*$I60*DW$10)</f>
        <v>0</v>
      </c>
      <c r="DX60" s="33">
        <v>1</v>
      </c>
      <c r="DY60" s="33">
        <f>SUM(DX60*$D60*$F60*$G60*$J60*DY$10)</f>
        <v>21548.043999999998</v>
      </c>
      <c r="DZ60" s="36">
        <v>55</v>
      </c>
      <c r="EA60" s="33">
        <f>SUM(DZ60*$D60*$F60*$G60*$K60*EA$10)</f>
        <v>1365836.78</v>
      </c>
      <c r="EB60" s="33"/>
      <c r="EC60" s="33">
        <f>SUM(EB60*$D60*$F60*$G60*$H60*EC$10)</f>
        <v>0</v>
      </c>
      <c r="ED60" s="33">
        <v>50</v>
      </c>
      <c r="EE60" s="37">
        <f>SUM(ED60*$D60*$F60*$G60*$H60*EE$10)</f>
        <v>676396</v>
      </c>
      <c r="EF60" s="38">
        <f>SUM(P60,V60,R60,L60,N60,BR60,CN60,DD60,DP60,BT60,DN60,BF60,AV60,AN60,AP60,AR60,BH60,CL60,T60,DV60,DB60,BV60,DT60,CD60,DF60,DJ60,DH60,AB60,AD60,AF60,AH60,X60,AJ60,AL60,CF60,DX60,DZ60,AT60,DR60,BJ60,AX60,AZ60,CP60,CR60,CT60,CV60,CX60,BL60,BB60,BN60,BD60,BP60,CH60,CB60,CJ60,Z60,BX60,CZ60,DL60,BZ60,EB60,ED60)</f>
        <v>2760</v>
      </c>
      <c r="EG60" s="38">
        <f>SUM(Q60,W60,S60,M60,O60,BS60,CO60,DE60,DQ60,BU60,DO60,BG60,AW60,AO60,AQ60,AS60,BI60,CM60,U60,DW60,DC60,BW60,DU60,CE60,DG60,DK60,DI60,AC60,AE60,AG60,AI60,Y60,AK60,AM60,CG60,DY60,EA60,AU60,DS60,BK60,AY60,BA60,CQ60,CS60,CU60,CW60,CY60,BM60,BC60,BO60,BE60,BQ60,CI60,CC60,CK60,AA60,BY60,DA60,DM60,CA60,EC60,EE60)</f>
        <v>40553418.808000006</v>
      </c>
    </row>
    <row r="61" spans="1:137" s="2" customFormat="1" ht="45" x14ac:dyDescent="0.25">
      <c r="B61" s="67">
        <v>36</v>
      </c>
      <c r="C61" s="42" t="s">
        <v>202</v>
      </c>
      <c r="D61" s="30">
        <f t="shared" si="3"/>
        <v>9860</v>
      </c>
      <c r="E61" s="30">
        <v>10127</v>
      </c>
      <c r="F61" s="31">
        <v>2.79</v>
      </c>
      <c r="G61" s="40">
        <v>1</v>
      </c>
      <c r="H61" s="30">
        <v>1.4</v>
      </c>
      <c r="I61" s="30">
        <v>1.68</v>
      </c>
      <c r="J61" s="30">
        <v>2.23</v>
      </c>
      <c r="K61" s="30">
        <v>2.57</v>
      </c>
      <c r="L61" s="33"/>
      <c r="M61" s="33">
        <f>SUM(L61*$D61*$F61*$G61*$H61*M$10)</f>
        <v>0</v>
      </c>
      <c r="N61" s="33"/>
      <c r="O61" s="33">
        <f>SUM(N61*$D61*$F61*$G61*$H61*O$10)</f>
        <v>0</v>
      </c>
      <c r="P61" s="33"/>
      <c r="Q61" s="33">
        <f>SUM(P61*$D61*$F61*$G61*$H61*Q$10)</f>
        <v>0</v>
      </c>
      <c r="R61" s="33"/>
      <c r="S61" s="33">
        <f>SUM(R61*$D61*$F61*$G61*$H61*S$10)</f>
        <v>0</v>
      </c>
      <c r="T61" s="33"/>
      <c r="U61" s="33">
        <f>SUM(T61*$D61*$F61*$G61*$H61*U$10)</f>
        <v>0</v>
      </c>
      <c r="V61" s="33"/>
      <c r="W61" s="33">
        <f>SUM(V61*$D61*$F61*$G61*$H61*W$10)</f>
        <v>0</v>
      </c>
      <c r="X61" s="33"/>
      <c r="Y61" s="33">
        <f>SUM(X61*$D61*$F61*$G61*$I61*Y$10)</f>
        <v>0</v>
      </c>
      <c r="Z61" s="33"/>
      <c r="AA61" s="33">
        <f>SUM(Z61*$D61*$F61*$G61*$H61*AA$10)</f>
        <v>0</v>
      </c>
      <c r="AB61" s="33"/>
      <c r="AC61" s="33">
        <f>SUM(AB61*$D61*$F61*$G61*$I61*AC$10)</f>
        <v>0</v>
      </c>
      <c r="AD61" s="33"/>
      <c r="AE61" s="33">
        <f>SUM(AD61*$D61*$F61*$G61*$I61*AE$10)</f>
        <v>0</v>
      </c>
      <c r="AF61" s="33"/>
      <c r="AG61" s="33">
        <f>SUM(AF61*$D61*$F61*$G61*$I61*AG$10)</f>
        <v>0</v>
      </c>
      <c r="AH61" s="33"/>
      <c r="AI61" s="33">
        <f>SUM(AH61*$D61*$F61*$G61*$I61*AI$10)</f>
        <v>0</v>
      </c>
      <c r="AJ61" s="33"/>
      <c r="AK61" s="33">
        <f>SUM(AJ61*$D61*$F61*$G61*$I61*AK$10)</f>
        <v>0</v>
      </c>
      <c r="AL61" s="33"/>
      <c r="AM61" s="33">
        <f>SUM(AL61*$D61*$F61*$G61*$I61*AM$10)</f>
        <v>0</v>
      </c>
      <c r="AN61" s="33"/>
      <c r="AO61" s="33">
        <f>SUM(AN61*$D61*$F61*$G61*$H61*AO$10)</f>
        <v>0</v>
      </c>
      <c r="AP61" s="33"/>
      <c r="AQ61" s="33">
        <f>SUM(AP61*$D61*$F61*$G61*$H61*AQ$10)</f>
        <v>0</v>
      </c>
      <c r="AR61" s="33"/>
      <c r="AS61" s="33">
        <f>SUM(AR61*$D61*$F61*$G61*$H61*AS$10)</f>
        <v>0</v>
      </c>
      <c r="AT61" s="33"/>
      <c r="AU61" s="33">
        <f>SUM(AT61*$D61*$F61*$G61*$I61*AU$10)</f>
        <v>0</v>
      </c>
      <c r="AV61" s="33"/>
      <c r="AW61" s="33">
        <f>SUM(AV61*$D61*$F61*$G61*$H61*AW$10)</f>
        <v>0</v>
      </c>
      <c r="AX61" s="33"/>
      <c r="AY61" s="33">
        <f>SUM(AX61*$D61*$F61*$G61*$H61*AY$10)</f>
        <v>0</v>
      </c>
      <c r="AZ61" s="33"/>
      <c r="BA61" s="33">
        <f>SUM(AZ61*$D61*$F61*$G61*$H61*BA$10)</f>
        <v>0</v>
      </c>
      <c r="BB61" s="33"/>
      <c r="BC61" s="33">
        <f>SUM(BB61*$D61*$F61*$G61*$H61*BC$10)</f>
        <v>0</v>
      </c>
      <c r="BD61" s="33"/>
      <c r="BE61" s="33">
        <f>SUM(BD61*$D61*$F61*$G61*$H61*BE$10)</f>
        <v>0</v>
      </c>
      <c r="BF61" s="33"/>
      <c r="BG61" s="33">
        <f>SUM(BF61*$D61*$F61*$G61*$H61*BG$10)</f>
        <v>0</v>
      </c>
      <c r="BH61" s="33"/>
      <c r="BI61" s="33">
        <f>SUM(BH61*$D61*$F61*$G61*$H61*BI$10)</f>
        <v>0</v>
      </c>
      <c r="BJ61" s="33"/>
      <c r="BK61" s="33">
        <f>SUM(BJ61*$D61*$F61*$G61*$H61*BK$10)</f>
        <v>0</v>
      </c>
      <c r="BL61" s="33"/>
      <c r="BM61" s="33">
        <f>SUM(BL61*$D61*$F61*$G61*$H61*BM$10)</f>
        <v>0</v>
      </c>
      <c r="BN61" s="33"/>
      <c r="BO61" s="33">
        <f>SUM(BN61*$D61*$F61*$G61*$H61*BO$10)</f>
        <v>0</v>
      </c>
      <c r="BP61" s="33"/>
      <c r="BQ61" s="33">
        <f>SUM(BP61*$D61*$F61*$G61*$H61*BQ$10)</f>
        <v>0</v>
      </c>
      <c r="BR61" s="33"/>
      <c r="BS61" s="33">
        <f>SUM(BR61*$D61*$F61*$G61*$H61*BS$10)</f>
        <v>0</v>
      </c>
      <c r="BT61" s="33"/>
      <c r="BU61" s="33">
        <f>SUM(BT61*$D61*$F61*$G61*$H61*BU$10)</f>
        <v>0</v>
      </c>
      <c r="BV61" s="33"/>
      <c r="BW61" s="33">
        <f>SUM(BV61*$D61*$F61*$G61*$I61*BW$10)</f>
        <v>0</v>
      </c>
      <c r="BX61" s="33"/>
      <c r="BY61" s="33">
        <f>SUM(BX61*$D61*$F61*$G61*$H61*BY$10)</f>
        <v>0</v>
      </c>
      <c r="BZ61" s="33"/>
      <c r="CA61" s="33">
        <f>SUM(BZ61*$D61*$F61*$G61*$H61*CA$10)</f>
        <v>0</v>
      </c>
      <c r="CB61" s="33"/>
      <c r="CC61" s="33">
        <f>SUM(CB61*$D61*$F61*$G61*$H61*CC$10)</f>
        <v>0</v>
      </c>
      <c r="CD61" s="33"/>
      <c r="CE61" s="33">
        <f>SUM(CD61*$D61*$F61*$G61*$I61*CE$10)</f>
        <v>0</v>
      </c>
      <c r="CF61" s="33"/>
      <c r="CG61" s="33">
        <f>SUM(CF61*$D61*$F61*$G61*$I61*CG$10)</f>
        <v>0</v>
      </c>
      <c r="CH61" s="33"/>
      <c r="CI61" s="33">
        <f>SUM(CH61*$D61*$F61*$G61*$H61*CI$10)</f>
        <v>0</v>
      </c>
      <c r="CJ61" s="33"/>
      <c r="CK61" s="33">
        <f>SUM(CJ61*$D61*$F61*$G61*$H61*CK$10)</f>
        <v>0</v>
      </c>
      <c r="CL61" s="33"/>
      <c r="CM61" s="33">
        <f>SUM(CL61*$D61*$F61*$G61*$H61*CM$10)</f>
        <v>0</v>
      </c>
      <c r="CN61" s="33"/>
      <c r="CO61" s="33">
        <f>SUM(CN61*$D61*$F61*$G61*$H61*CO$10)</f>
        <v>0</v>
      </c>
      <c r="CP61" s="33"/>
      <c r="CQ61" s="33">
        <f>SUM(CP61*$D61*$F61*$G61*$H61*CQ$10)</f>
        <v>0</v>
      </c>
      <c r="CR61" s="33"/>
      <c r="CS61" s="33">
        <f>SUM(CR61*$D61*$F61*$G61*$H61*CS$10)</f>
        <v>0</v>
      </c>
      <c r="CT61" s="33"/>
      <c r="CU61" s="33">
        <f>SUM(CT61*$D61*$F61*$G61*$H61*CU$10)</f>
        <v>0</v>
      </c>
      <c r="CV61" s="33"/>
      <c r="CW61" s="33">
        <f>SUM(CV61*$D61*$F61*$G61*$H61*CW$10)</f>
        <v>0</v>
      </c>
      <c r="CX61" s="33"/>
      <c r="CY61" s="33">
        <f>SUM(CX61*$D61*$F61*$G61*$H61*CY$10)</f>
        <v>0</v>
      </c>
      <c r="CZ61" s="33"/>
      <c r="DA61" s="33">
        <f>SUM(CZ61*$D61*$F61*$G61*$I61*DA$10)</f>
        <v>0</v>
      </c>
      <c r="DB61" s="33"/>
      <c r="DC61" s="33">
        <f>SUM(DB61*$D61*$F61*$G61*$I61*DC$10)</f>
        <v>0</v>
      </c>
      <c r="DD61" s="33"/>
      <c r="DE61" s="33">
        <f>SUM(DD61*$D61*$F61*$G61*$H61*DE$10)</f>
        <v>0</v>
      </c>
      <c r="DF61" s="33"/>
      <c r="DG61" s="33">
        <f>SUM(DF61*$D61*$F61*$G61*$I61*DG$10)</f>
        <v>0</v>
      </c>
      <c r="DH61" s="33"/>
      <c r="DI61" s="33">
        <f>SUM(DH61*$D61*$F61*$G61*$I61*DI$10)</f>
        <v>0</v>
      </c>
      <c r="DJ61" s="33"/>
      <c r="DK61" s="33">
        <f>SUM(DJ61*$D61*$F61*$G61*$I61*DK$10)</f>
        <v>0</v>
      </c>
      <c r="DL61" s="33"/>
      <c r="DM61" s="33">
        <f>SUM(DL61*$D61*$F61*$G61*$I61*DM$10)</f>
        <v>0</v>
      </c>
      <c r="DN61" s="33"/>
      <c r="DO61" s="33">
        <f>SUM(DN61*$D61*$F61*$G61*$H61*DO$10)</f>
        <v>0</v>
      </c>
      <c r="DP61" s="33"/>
      <c r="DQ61" s="33">
        <f>SUM(DP61*$D61*$F61*$G61*$H61*DQ$10)</f>
        <v>0</v>
      </c>
      <c r="DR61" s="33"/>
      <c r="DS61" s="33">
        <f>SUM(DR61*$D61*$F61*$G61*$I61*DS$10)</f>
        <v>0</v>
      </c>
      <c r="DT61" s="33"/>
      <c r="DU61" s="33">
        <f>SUM(DT61*$D61*$F61*$G61*$I61*DU$10)</f>
        <v>0</v>
      </c>
      <c r="DV61" s="33"/>
      <c r="DW61" s="33">
        <f>SUM(DV61*$D61*$F61*$G61*$I61*DW$10)</f>
        <v>0</v>
      </c>
      <c r="DX61" s="33"/>
      <c r="DY61" s="33">
        <f>SUM(DX61*$D61*$F61*$G61*$J61*DY$10)</f>
        <v>0</v>
      </c>
      <c r="DZ61" s="36"/>
      <c r="EA61" s="33">
        <f>SUM(DZ61*$D61*$F61*$G61*$K61*EA$10)</f>
        <v>0</v>
      </c>
      <c r="EB61" s="33"/>
      <c r="EC61" s="33">
        <f>SUM(EB61*$D61*$F61*$G61*$H61*EC$10)</f>
        <v>0</v>
      </c>
      <c r="ED61" s="33"/>
      <c r="EE61" s="37">
        <f>SUM(ED61*$D61*$F61*$G61*$H61*EE$10)</f>
        <v>0</v>
      </c>
      <c r="EF61" s="38">
        <f>SUM(P61,V61,R61,L61,N61,BR61,CN61,DD61,DP61,BT61,DN61,BF61,AV61,AN61,AP61,AR61,BH61,CL61,T61,DV61,DB61,BV61,DT61,CD61,DF61,DJ61,DH61,AB61,AD61,AF61,AH61,X61,AJ61,AL61,CF61,DX61,DZ61,AT61,DR61,BJ61,AX61,AZ61,CP61,CR61,CT61,CV61,CX61,BL61,BB61,BN61,BD61,BP61,CH61,CB61,CJ61,Z61,BX61,CZ61,DL61,BZ61,EB61,ED61)</f>
        <v>0</v>
      </c>
      <c r="EG61" s="38">
        <f>SUM(Q61,W61,S61,M61,O61,BS61,CO61,DE61,DQ61,BU61,DO61,BG61,AW61,AO61,AQ61,AS61,BI61,CM61,U61,DW61,DC61,BW61,DU61,CE61,DG61,DK61,DI61,AC61,AE61,AG61,AI61,Y61,AK61,AM61,CG61,DY61,EA61,AU61,DS61,BK61,AY61,BA61,CQ61,CS61,CU61,CW61,CY61,BM61,BC61,BO61,BE61,BQ61,CI61,CC61,CK61,AA61,BY61,DA61,DM61,CA61,EC61,EE61)</f>
        <v>0</v>
      </c>
    </row>
    <row r="62" spans="1:137" s="61" customFormat="1" x14ac:dyDescent="0.25">
      <c r="A62" s="58">
        <v>16</v>
      </c>
      <c r="B62" s="53"/>
      <c r="C62" s="70" t="s">
        <v>203</v>
      </c>
      <c r="D62" s="46">
        <f>D154</f>
        <v>9860</v>
      </c>
      <c r="E62" s="30">
        <v>10127</v>
      </c>
      <c r="F62" s="62">
        <v>1.06</v>
      </c>
      <c r="G62" s="60"/>
      <c r="H62" s="54"/>
      <c r="I62" s="54"/>
      <c r="J62" s="54"/>
      <c r="K62" s="54">
        <v>2.57</v>
      </c>
      <c r="L62" s="27">
        <f>SUM(L63:L64)</f>
        <v>49</v>
      </c>
      <c r="M62" s="27">
        <f t="shared" ref="M62:BX62" si="96">SUM(M63:M64)</f>
        <v>635812.23999999987</v>
      </c>
      <c r="N62" s="27">
        <f t="shared" si="96"/>
        <v>0</v>
      </c>
      <c r="O62" s="27">
        <f t="shared" si="96"/>
        <v>0</v>
      </c>
      <c r="P62" s="27">
        <f t="shared" si="96"/>
        <v>0</v>
      </c>
      <c r="Q62" s="27">
        <f t="shared" si="96"/>
        <v>0</v>
      </c>
      <c r="R62" s="27">
        <f t="shared" si="96"/>
        <v>0</v>
      </c>
      <c r="S62" s="27">
        <f t="shared" si="96"/>
        <v>0</v>
      </c>
      <c r="T62" s="27">
        <f t="shared" si="96"/>
        <v>40</v>
      </c>
      <c r="U62" s="27">
        <f t="shared" si="96"/>
        <v>519030.39999999997</v>
      </c>
      <c r="V62" s="27">
        <f t="shared" si="96"/>
        <v>0</v>
      </c>
      <c r="W62" s="27">
        <f t="shared" si="96"/>
        <v>0</v>
      </c>
      <c r="X62" s="27">
        <f t="shared" si="96"/>
        <v>290</v>
      </c>
      <c r="Y62" s="27">
        <f t="shared" si="96"/>
        <v>4515564.4799999995</v>
      </c>
      <c r="Z62" s="27">
        <f t="shared" si="96"/>
        <v>8</v>
      </c>
      <c r="AA62" s="27">
        <f t="shared" si="96"/>
        <v>103806.07999999999</v>
      </c>
      <c r="AB62" s="27">
        <f t="shared" si="96"/>
        <v>440</v>
      </c>
      <c r="AC62" s="27">
        <f t="shared" si="96"/>
        <v>6851201.2799999993</v>
      </c>
      <c r="AD62" s="27">
        <f t="shared" si="96"/>
        <v>576</v>
      </c>
      <c r="AE62" s="27">
        <f t="shared" si="96"/>
        <v>8968845.311999999</v>
      </c>
      <c r="AF62" s="27">
        <f t="shared" si="96"/>
        <v>200</v>
      </c>
      <c r="AG62" s="27">
        <f t="shared" si="96"/>
        <v>3114182.4</v>
      </c>
      <c r="AH62" s="27">
        <f t="shared" si="96"/>
        <v>360</v>
      </c>
      <c r="AI62" s="27">
        <f t="shared" si="96"/>
        <v>5605528.3199999994</v>
      </c>
      <c r="AJ62" s="27">
        <f t="shared" si="96"/>
        <v>0</v>
      </c>
      <c r="AK62" s="27">
        <f t="shared" si="96"/>
        <v>0</v>
      </c>
      <c r="AL62" s="27">
        <f t="shared" si="96"/>
        <v>380</v>
      </c>
      <c r="AM62" s="27">
        <f t="shared" si="96"/>
        <v>5916946.5599999996</v>
      </c>
      <c r="AN62" s="27">
        <f t="shared" si="96"/>
        <v>0</v>
      </c>
      <c r="AO62" s="27">
        <f t="shared" si="96"/>
        <v>0</v>
      </c>
      <c r="AP62" s="27">
        <f t="shared" si="96"/>
        <v>0</v>
      </c>
      <c r="AQ62" s="27">
        <f t="shared" si="96"/>
        <v>0</v>
      </c>
      <c r="AR62" s="27">
        <f t="shared" si="96"/>
        <v>0</v>
      </c>
      <c r="AS62" s="27">
        <f t="shared" si="96"/>
        <v>0</v>
      </c>
      <c r="AT62" s="27">
        <f t="shared" si="96"/>
        <v>0</v>
      </c>
      <c r="AU62" s="27">
        <f t="shared" si="96"/>
        <v>0</v>
      </c>
      <c r="AV62" s="27">
        <f t="shared" si="96"/>
        <v>554</v>
      </c>
      <c r="AW62" s="27">
        <f t="shared" si="96"/>
        <v>7188571.0399999991</v>
      </c>
      <c r="AX62" s="27">
        <f t="shared" si="96"/>
        <v>0</v>
      </c>
      <c r="AY62" s="27">
        <f t="shared" si="96"/>
        <v>0</v>
      </c>
      <c r="AZ62" s="27">
        <f t="shared" si="96"/>
        <v>22</v>
      </c>
      <c r="BA62" s="27">
        <f t="shared" si="96"/>
        <v>285466.71999999997</v>
      </c>
      <c r="BB62" s="27">
        <f t="shared" si="96"/>
        <v>0</v>
      </c>
      <c r="BC62" s="27">
        <f t="shared" si="96"/>
        <v>0</v>
      </c>
      <c r="BD62" s="27">
        <f t="shared" si="96"/>
        <v>117</v>
      </c>
      <c r="BE62" s="27">
        <f t="shared" si="96"/>
        <v>1518163.92</v>
      </c>
      <c r="BF62" s="27">
        <f t="shared" si="96"/>
        <v>108</v>
      </c>
      <c r="BG62" s="27">
        <f t="shared" si="96"/>
        <v>1401382.0799999998</v>
      </c>
      <c r="BH62" s="27">
        <f t="shared" si="96"/>
        <v>0</v>
      </c>
      <c r="BI62" s="27">
        <f t="shared" si="96"/>
        <v>0</v>
      </c>
      <c r="BJ62" s="27">
        <f t="shared" si="96"/>
        <v>450</v>
      </c>
      <c r="BK62" s="27">
        <f t="shared" si="96"/>
        <v>5839091.9999999991</v>
      </c>
      <c r="BL62" s="27">
        <f t="shared" si="96"/>
        <v>402</v>
      </c>
      <c r="BM62" s="27">
        <f t="shared" si="96"/>
        <v>5216255.5199999996</v>
      </c>
      <c r="BN62" s="27">
        <f t="shared" si="96"/>
        <v>4</v>
      </c>
      <c r="BO62" s="27">
        <f t="shared" si="96"/>
        <v>51903.039999999994</v>
      </c>
      <c r="BP62" s="27">
        <f t="shared" si="96"/>
        <v>496</v>
      </c>
      <c r="BQ62" s="27">
        <f t="shared" si="96"/>
        <v>6435976.959999999</v>
      </c>
      <c r="BR62" s="27">
        <f t="shared" si="96"/>
        <v>137</v>
      </c>
      <c r="BS62" s="27">
        <f t="shared" si="96"/>
        <v>1777679.1199999996</v>
      </c>
      <c r="BT62" s="27">
        <f t="shared" si="96"/>
        <v>177</v>
      </c>
      <c r="BU62" s="27">
        <f t="shared" si="96"/>
        <v>2296709.5199999996</v>
      </c>
      <c r="BV62" s="27">
        <f t="shared" si="96"/>
        <v>187</v>
      </c>
      <c r="BW62" s="27">
        <f t="shared" si="96"/>
        <v>2911760.5439999998</v>
      </c>
      <c r="BX62" s="27">
        <f t="shared" si="96"/>
        <v>0</v>
      </c>
      <c r="BY62" s="27">
        <f t="shared" ref="BY62:EG62" si="97">SUM(BY63:BY64)</f>
        <v>0</v>
      </c>
      <c r="BZ62" s="27">
        <f t="shared" si="97"/>
        <v>0</v>
      </c>
      <c r="CA62" s="27">
        <f t="shared" si="97"/>
        <v>0</v>
      </c>
      <c r="CB62" s="27">
        <f t="shared" si="97"/>
        <v>37</v>
      </c>
      <c r="CC62" s="27">
        <f t="shared" si="97"/>
        <v>480103.11999999994</v>
      </c>
      <c r="CD62" s="27">
        <f t="shared" si="97"/>
        <v>265</v>
      </c>
      <c r="CE62" s="27">
        <f t="shared" si="97"/>
        <v>4126291.6799999997</v>
      </c>
      <c r="CF62" s="27">
        <f t="shared" si="97"/>
        <v>31</v>
      </c>
      <c r="CG62" s="27">
        <f t="shared" si="97"/>
        <v>482698.27199999994</v>
      </c>
      <c r="CH62" s="27">
        <f t="shared" si="97"/>
        <v>112</v>
      </c>
      <c r="CI62" s="27">
        <f t="shared" si="97"/>
        <v>1453285.1199999999</v>
      </c>
      <c r="CJ62" s="27">
        <f t="shared" si="97"/>
        <v>105</v>
      </c>
      <c r="CK62" s="27">
        <f t="shared" si="97"/>
        <v>1362454.7999999998</v>
      </c>
      <c r="CL62" s="27">
        <f t="shared" si="97"/>
        <v>0</v>
      </c>
      <c r="CM62" s="27">
        <f t="shared" si="97"/>
        <v>0</v>
      </c>
      <c r="CN62" s="27">
        <f t="shared" si="97"/>
        <v>188</v>
      </c>
      <c r="CO62" s="27">
        <f t="shared" si="97"/>
        <v>2439442.88</v>
      </c>
      <c r="CP62" s="27">
        <v>497</v>
      </c>
      <c r="CQ62" s="27">
        <f t="shared" si="97"/>
        <v>6448952.7199999997</v>
      </c>
      <c r="CR62" s="27">
        <f t="shared" si="97"/>
        <v>253</v>
      </c>
      <c r="CS62" s="27">
        <f t="shared" si="97"/>
        <v>3282867.2799999993</v>
      </c>
      <c r="CT62" s="27">
        <f t="shared" si="97"/>
        <v>265</v>
      </c>
      <c r="CU62" s="27">
        <f t="shared" si="97"/>
        <v>3438576.4</v>
      </c>
      <c r="CV62" s="27">
        <f t="shared" si="97"/>
        <v>400</v>
      </c>
      <c r="CW62" s="27">
        <f t="shared" si="97"/>
        <v>5190304</v>
      </c>
      <c r="CX62" s="27">
        <f t="shared" si="97"/>
        <v>30</v>
      </c>
      <c r="CY62" s="27">
        <f t="shared" si="97"/>
        <v>389272.8</v>
      </c>
      <c r="CZ62" s="27">
        <f t="shared" si="97"/>
        <v>70</v>
      </c>
      <c r="DA62" s="27">
        <f t="shared" si="97"/>
        <v>1089963.8399999999</v>
      </c>
      <c r="DB62" s="27">
        <f t="shared" si="97"/>
        <v>68</v>
      </c>
      <c r="DC62" s="27">
        <f t="shared" si="97"/>
        <v>1058822.0159999998</v>
      </c>
      <c r="DD62" s="27">
        <f t="shared" si="97"/>
        <v>100</v>
      </c>
      <c r="DE62" s="27">
        <f t="shared" si="97"/>
        <v>1297576</v>
      </c>
      <c r="DF62" s="27">
        <f t="shared" si="97"/>
        <v>900</v>
      </c>
      <c r="DG62" s="27">
        <f t="shared" si="97"/>
        <v>14013820.799999997</v>
      </c>
      <c r="DH62" s="27">
        <f t="shared" si="97"/>
        <v>290</v>
      </c>
      <c r="DI62" s="27">
        <f t="shared" si="97"/>
        <v>4515564.4799999995</v>
      </c>
      <c r="DJ62" s="27">
        <f t="shared" si="97"/>
        <v>687</v>
      </c>
      <c r="DK62" s="27">
        <f t="shared" si="97"/>
        <v>10697216.544</v>
      </c>
      <c r="DL62" s="27">
        <f t="shared" si="97"/>
        <v>183</v>
      </c>
      <c r="DM62" s="27">
        <f t="shared" si="97"/>
        <v>2849476.8959999997</v>
      </c>
      <c r="DN62" s="27">
        <f t="shared" si="97"/>
        <v>200</v>
      </c>
      <c r="DO62" s="27">
        <f t="shared" si="97"/>
        <v>2595152</v>
      </c>
      <c r="DP62" s="27">
        <f t="shared" si="97"/>
        <v>84</v>
      </c>
      <c r="DQ62" s="27">
        <f t="shared" si="97"/>
        <v>1089963.8399999999</v>
      </c>
      <c r="DR62" s="27">
        <f t="shared" si="97"/>
        <v>614</v>
      </c>
      <c r="DS62" s="27">
        <f t="shared" si="97"/>
        <v>9560539.9679999985</v>
      </c>
      <c r="DT62" s="27">
        <f t="shared" si="97"/>
        <v>0</v>
      </c>
      <c r="DU62" s="27">
        <f t="shared" si="97"/>
        <v>0</v>
      </c>
      <c r="DV62" s="27">
        <f t="shared" si="97"/>
        <v>22</v>
      </c>
      <c r="DW62" s="27">
        <f t="shared" si="97"/>
        <v>342560.06399999995</v>
      </c>
      <c r="DX62" s="27">
        <f t="shared" si="97"/>
        <v>4</v>
      </c>
      <c r="DY62" s="27">
        <f t="shared" si="97"/>
        <v>82674.127999999997</v>
      </c>
      <c r="DZ62" s="28">
        <f t="shared" si="97"/>
        <v>30</v>
      </c>
      <c r="EA62" s="27">
        <f t="shared" si="97"/>
        <v>714593.6399999999</v>
      </c>
      <c r="EB62" s="27">
        <f t="shared" si="97"/>
        <v>0</v>
      </c>
      <c r="EC62" s="27">
        <f t="shared" si="97"/>
        <v>0</v>
      </c>
      <c r="ED62" s="27">
        <f t="shared" si="97"/>
        <v>50</v>
      </c>
      <c r="EE62" s="27">
        <f t="shared" si="97"/>
        <v>648788</v>
      </c>
      <c r="EF62" s="27">
        <f t="shared" si="97"/>
        <v>10482</v>
      </c>
      <c r="EG62" s="27">
        <f t="shared" si="97"/>
        <v>150804838.82400003</v>
      </c>
    </row>
    <row r="63" spans="1:137" s="2" customFormat="1" ht="60" x14ac:dyDescent="0.25">
      <c r="B63" s="67">
        <v>37</v>
      </c>
      <c r="C63" s="29" t="s">
        <v>204</v>
      </c>
      <c r="D63" s="30">
        <f t="shared" si="3"/>
        <v>9860</v>
      </c>
      <c r="E63" s="30">
        <v>10127</v>
      </c>
      <c r="F63" s="31">
        <v>0.94</v>
      </c>
      <c r="G63" s="40">
        <v>1</v>
      </c>
      <c r="H63" s="30">
        <v>1.4</v>
      </c>
      <c r="I63" s="30">
        <v>1.68</v>
      </c>
      <c r="J63" s="30">
        <v>2.23</v>
      </c>
      <c r="K63" s="30">
        <v>2.57</v>
      </c>
      <c r="L63" s="33">
        <v>49</v>
      </c>
      <c r="M63" s="33">
        <f>SUM(L63*$D63*$F63*$G63*$H63*M$10)</f>
        <v>635812.23999999987</v>
      </c>
      <c r="N63" s="33"/>
      <c r="O63" s="33">
        <f>SUM(N63*$D63*$F63*$G63*$H63*O$10)</f>
        <v>0</v>
      </c>
      <c r="P63" s="33"/>
      <c r="Q63" s="33">
        <f>SUM(P63*$D63*$F63*$G63*$H63*Q$10)</f>
        <v>0</v>
      </c>
      <c r="R63" s="33"/>
      <c r="S63" s="33">
        <f>SUM(R63*$D63*$F63*$G63*$H63*S$10)</f>
        <v>0</v>
      </c>
      <c r="T63" s="33">
        <v>40</v>
      </c>
      <c r="U63" s="33">
        <f>SUM(T63*$D63*$F63*$G63*$H63*U$10)</f>
        <v>519030.39999999997</v>
      </c>
      <c r="V63" s="33"/>
      <c r="W63" s="33">
        <f>SUM(V63*$D63*$F63*$G63*$H63*W$10)</f>
        <v>0</v>
      </c>
      <c r="X63" s="33">
        <v>290</v>
      </c>
      <c r="Y63" s="33">
        <f>SUM(X63*$D63*$F63*$G63*$I63*Y$10)</f>
        <v>4515564.4799999995</v>
      </c>
      <c r="Z63" s="33">
        <v>8</v>
      </c>
      <c r="AA63" s="33">
        <f>SUM(Z63*$D63*$F63*$G63*$H63*AA$10)</f>
        <v>103806.07999999999</v>
      </c>
      <c r="AB63" s="33">
        <v>440</v>
      </c>
      <c r="AC63" s="33">
        <f>SUM(AB63*$D63*$F63*$G63*$I63*AC$10)</f>
        <v>6851201.2799999993</v>
      </c>
      <c r="AD63" s="33">
        <v>576</v>
      </c>
      <c r="AE63" s="33">
        <f>SUM(AD63*$D63*$F63*$G63*$I63*AE$10)</f>
        <v>8968845.311999999</v>
      </c>
      <c r="AF63" s="33">
        <v>200</v>
      </c>
      <c r="AG63" s="33">
        <f>SUM(AF63*$D63*$F63*$G63*$I63*AG$10)</f>
        <v>3114182.4</v>
      </c>
      <c r="AH63" s="33">
        <v>360</v>
      </c>
      <c r="AI63" s="33">
        <f>SUM(AH63*$D63*$F63*$G63*$I63*AI$10)</f>
        <v>5605528.3199999994</v>
      </c>
      <c r="AJ63" s="33"/>
      <c r="AK63" s="33">
        <f>SUM(AJ63*$D63*$F63*$G63*$I63*AK$10)</f>
        <v>0</v>
      </c>
      <c r="AL63" s="33">
        <v>380</v>
      </c>
      <c r="AM63" s="33">
        <f>SUM(AL63*$D63*$F63*$G63*$I63*AM$10)</f>
        <v>5916946.5599999996</v>
      </c>
      <c r="AN63" s="33"/>
      <c r="AO63" s="33">
        <f>SUM(AN63*$D63*$F63*$G63*$H63*AO$10)</f>
        <v>0</v>
      </c>
      <c r="AP63" s="33"/>
      <c r="AQ63" s="33">
        <f>SUM(AP63*$D63*$F63*$G63*$H63*AQ$10)</f>
        <v>0</v>
      </c>
      <c r="AR63" s="33"/>
      <c r="AS63" s="33">
        <f>SUM(AR63*$D63*$F63*$G63*$H63*AS$10)</f>
        <v>0</v>
      </c>
      <c r="AT63" s="33"/>
      <c r="AU63" s="33">
        <f>SUM(AT63*$D63*$F63*$G63*$I63*AU$10)</f>
        <v>0</v>
      </c>
      <c r="AV63" s="33">
        <f>406+148</f>
        <v>554</v>
      </c>
      <c r="AW63" s="33">
        <f>SUM(AV63*$D63*$F63*$G63*$H63*AW$10)</f>
        <v>7188571.0399999991</v>
      </c>
      <c r="AX63" s="33"/>
      <c r="AY63" s="33">
        <f>SUM(AX63*$D63*$F63*$G63*$H63*AY$10)</f>
        <v>0</v>
      </c>
      <c r="AZ63" s="33">
        <v>22</v>
      </c>
      <c r="BA63" s="33">
        <f>SUM(AZ63*$D63*$F63*$G63*$H63*BA$10)</f>
        <v>285466.71999999997</v>
      </c>
      <c r="BB63" s="33"/>
      <c r="BC63" s="33">
        <f>SUM(BB63*$D63*$F63*$G63*$H63*BC$10)</f>
        <v>0</v>
      </c>
      <c r="BD63" s="33">
        <v>117</v>
      </c>
      <c r="BE63" s="33">
        <f>SUM(BD63*$D63*$F63*$G63*$H63*BE$10)</f>
        <v>1518163.92</v>
      </c>
      <c r="BF63" s="33">
        <v>108</v>
      </c>
      <c r="BG63" s="33">
        <f>SUM(BF63*$D63*$F63*$G63*$H63*BG$10)</f>
        <v>1401382.0799999998</v>
      </c>
      <c r="BH63" s="33"/>
      <c r="BI63" s="33">
        <f>SUM(BH63*$D63*$F63*$G63*$H63*BI$10)</f>
        <v>0</v>
      </c>
      <c r="BJ63" s="33">
        <v>450</v>
      </c>
      <c r="BK63" s="33">
        <f>SUM(BJ63*$D63*$F63*$G63*$H63*BK$10)</f>
        <v>5839091.9999999991</v>
      </c>
      <c r="BL63" s="33">
        <v>402</v>
      </c>
      <c r="BM63" s="33">
        <f>SUM(BL63*$D63*$F63*$G63*$H63*BM$10)</f>
        <v>5216255.5199999996</v>
      </c>
      <c r="BN63" s="33">
        <v>4</v>
      </c>
      <c r="BO63" s="33">
        <f>SUM(BN63*$D63*$F63*$G63*$H63*BO$10)</f>
        <v>51903.039999999994</v>
      </c>
      <c r="BP63" s="33">
        <v>496</v>
      </c>
      <c r="BQ63" s="33">
        <f>SUM(BP63*$D63*$F63*$G63*$H63*BQ$10)</f>
        <v>6435976.959999999</v>
      </c>
      <c r="BR63" s="33">
        <v>137</v>
      </c>
      <c r="BS63" s="33">
        <f>SUM(BR63*$D63*$F63*$G63*$H63*BS$10)</f>
        <v>1777679.1199999996</v>
      </c>
      <c r="BT63" s="33">
        <v>177</v>
      </c>
      <c r="BU63" s="33">
        <f>SUM(BT63*$D63*$F63*$G63*$H63*BU$10)</f>
        <v>2296709.5199999996</v>
      </c>
      <c r="BV63" s="33">
        <v>187</v>
      </c>
      <c r="BW63" s="33">
        <f>SUM(BV63*$D63*$F63*$G63*$I63*BW$10)</f>
        <v>2911760.5439999998</v>
      </c>
      <c r="BX63" s="33"/>
      <c r="BY63" s="33">
        <f>SUM(BX63*$D63*$F63*$G63*$H63*BY$10)</f>
        <v>0</v>
      </c>
      <c r="BZ63" s="33"/>
      <c r="CA63" s="33">
        <f>SUM(BZ63*$D63*$F63*$G63*$H63*CA$10)</f>
        <v>0</v>
      </c>
      <c r="CB63" s="33">
        <v>37</v>
      </c>
      <c r="CC63" s="33">
        <f>SUM(CB63*$D63*$F63*$G63*$H63*CC$10)</f>
        <v>480103.11999999994</v>
      </c>
      <c r="CD63" s="33">
        <v>265</v>
      </c>
      <c r="CE63" s="33">
        <f>SUM(CD63*$D63*$F63*$G63*$I63*CE$10)</f>
        <v>4126291.6799999997</v>
      </c>
      <c r="CF63" s="33">
        <v>31</v>
      </c>
      <c r="CG63" s="33">
        <f>SUM(CF63*$D63*$F63*$G63*$I63*CG$10)</f>
        <v>482698.27199999994</v>
      </c>
      <c r="CH63" s="33">
        <v>112</v>
      </c>
      <c r="CI63" s="33">
        <f>SUM(CH63*$D63*$F63*$G63*$H63*CI$10)</f>
        <v>1453285.1199999999</v>
      </c>
      <c r="CJ63" s="33">
        <v>105</v>
      </c>
      <c r="CK63" s="33">
        <f>SUM(CJ63*$D63*$F63*$G63*$H63*CK$10)</f>
        <v>1362454.7999999998</v>
      </c>
      <c r="CL63" s="33"/>
      <c r="CM63" s="33">
        <f>SUM(CL63*$D63*$F63*$G63*$H63*CM$10)</f>
        <v>0</v>
      </c>
      <c r="CN63" s="33">
        <v>188</v>
      </c>
      <c r="CO63" s="33">
        <f>SUM(CN63*$D63*$F63*$G63*$H63*CO$10)</f>
        <v>2439442.88</v>
      </c>
      <c r="CP63" s="33">
        <v>497</v>
      </c>
      <c r="CQ63" s="33">
        <f>SUM(CP63*$D63*$F63*$G63*$H63*CQ$10)</f>
        <v>6448952.7199999997</v>
      </c>
      <c r="CR63" s="33">
        <v>253</v>
      </c>
      <c r="CS63" s="33">
        <f>SUM(CR63*$D63*$F63*$G63*$H63*CS$10)</f>
        <v>3282867.2799999993</v>
      </c>
      <c r="CT63" s="33">
        <v>265</v>
      </c>
      <c r="CU63" s="33">
        <f>SUM(CT63*$D63*$F63*$G63*$H63*CU$10)</f>
        <v>3438576.4</v>
      </c>
      <c r="CV63" s="33">
        <v>400</v>
      </c>
      <c r="CW63" s="33">
        <f>SUM(CV63*$D63*$F63*$G63*$H63*CW$10)</f>
        <v>5190304</v>
      </c>
      <c r="CX63" s="33">
        <v>30</v>
      </c>
      <c r="CY63" s="33">
        <f>SUM(CX63*$D63*$F63*$G63*$H63*CY$10)</f>
        <v>389272.8</v>
      </c>
      <c r="CZ63" s="33">
        <v>70</v>
      </c>
      <c r="DA63" s="33">
        <f>SUM(CZ63*$D63*$F63*$G63*$I63*DA$10)</f>
        <v>1089963.8399999999</v>
      </c>
      <c r="DB63" s="33">
        <v>68</v>
      </c>
      <c r="DC63" s="33">
        <f>SUM(DB63*$D63*$F63*$G63*$I63*DC$10)</f>
        <v>1058822.0159999998</v>
      </c>
      <c r="DD63" s="33">
        <v>100</v>
      </c>
      <c r="DE63" s="33">
        <f>SUM(DD63*$D63*$F63*$G63*$H63*DE$10)</f>
        <v>1297576</v>
      </c>
      <c r="DF63" s="33">
        <v>900</v>
      </c>
      <c r="DG63" s="33">
        <f>SUM(DF63*$D63*$F63*$G63*$I63*DG$10)</f>
        <v>14013820.799999997</v>
      </c>
      <c r="DH63" s="33">
        <v>290</v>
      </c>
      <c r="DI63" s="33">
        <f>SUM(DH63*$D63*$F63*$G63*$I63*DI$10)</f>
        <v>4515564.4799999995</v>
      </c>
      <c r="DJ63" s="33">
        <v>687</v>
      </c>
      <c r="DK63" s="33">
        <f>SUM(DJ63*$D63*$F63*$G63*$I63*DK$10)</f>
        <v>10697216.544</v>
      </c>
      <c r="DL63" s="33">
        <v>183</v>
      </c>
      <c r="DM63" s="33">
        <f>SUM(DL63*$D63*$F63*$G63*$I63*DM$10)</f>
        <v>2849476.8959999997</v>
      </c>
      <c r="DN63" s="33">
        <v>200</v>
      </c>
      <c r="DO63" s="33">
        <f>SUM(DN63*$D63*$F63*$G63*$H63*DO$10)</f>
        <v>2595152</v>
      </c>
      <c r="DP63" s="33">
        <v>84</v>
      </c>
      <c r="DQ63" s="33">
        <f>SUM(DP63*$D63*$F63*$G63*$H63*DQ$10)</f>
        <v>1089963.8399999999</v>
      </c>
      <c r="DR63" s="33">
        <v>614</v>
      </c>
      <c r="DS63" s="33">
        <f>SUM(DR63*$D63*$F63*$G63*$I63*DS$10)</f>
        <v>9560539.9679999985</v>
      </c>
      <c r="DT63" s="33"/>
      <c r="DU63" s="33">
        <f>SUM(DT63*$D63*$F63*$G63*$I63*DU$10)</f>
        <v>0</v>
      </c>
      <c r="DV63" s="33">
        <v>22</v>
      </c>
      <c r="DW63" s="33">
        <f>SUM(DV63*$D63*$F63*$G63*$I63*DW$10)</f>
        <v>342560.06399999995</v>
      </c>
      <c r="DX63" s="33">
        <v>4</v>
      </c>
      <c r="DY63" s="33">
        <f>SUM(DX63*$D63*$F63*$G63*$J63*DY$10)</f>
        <v>82674.127999999997</v>
      </c>
      <c r="DZ63" s="36">
        <v>30</v>
      </c>
      <c r="EA63" s="33">
        <f>SUM(DZ63*$D63*$F63*$G63*$K63*EA$10)</f>
        <v>714593.6399999999</v>
      </c>
      <c r="EB63" s="33"/>
      <c r="EC63" s="33">
        <f>SUM(EB63*$D63*$F63*$G63*$H63*EC$10)</f>
        <v>0</v>
      </c>
      <c r="ED63" s="33">
        <v>50</v>
      </c>
      <c r="EE63" s="37">
        <f>SUM(ED63*$D63*$F63*$G63*$H63*EE$10)</f>
        <v>648788</v>
      </c>
      <c r="EF63" s="38">
        <f>SUM(P63,V63,R63,L63,N63,BR63,CN63,DD63,DP63,BT63,DN63,BF63,AV63,AN63,AP63,AR63,BH63,CL63,T63,DV63,DB63,BV63,DT63,CD63,DF63,DJ63,DH63,AB63,AD63,AF63,AH63,X63,AJ63,AL63,CF63,DX63,DZ63,AT63,DR63,BJ63,AX63,AZ63,CP63,CR63,CT63,CV63,CX63,BL63,BB63,BN63,BD63,BP63,CH63,CB63,CJ63,Z63,BX63,CZ63,DL63,BZ63,EB63,ED63)</f>
        <v>10482</v>
      </c>
      <c r="EG63" s="38">
        <f>SUM(Q63,W63,S63,M63,O63,BS63,CO63,DE63,DQ63,BU63,DO63,BG63,AW63,AO63,AQ63,AS63,BI63,CM63,U63,DW63,DC63,BW63,DU63,CE63,DG63,DK63,DI63,AC63,AE63,AG63,AI63,Y63,AK63,AM63,CG63,DY63,EA63,AU63,DS63,BK63,AY63,BA63,CQ63,CS63,CU63,CW63,CY63,BM63,BC63,BO63,BE63,BQ63,CI63,CC63,CK63,AA63,BY63,DA63,DM63,CA63,EC63,EE63)</f>
        <v>150804838.82400003</v>
      </c>
    </row>
    <row r="64" spans="1:137" s="2" customFormat="1" ht="30" x14ac:dyDescent="0.25">
      <c r="B64" s="67">
        <v>38</v>
      </c>
      <c r="C64" s="42" t="s">
        <v>205</v>
      </c>
      <c r="D64" s="30">
        <f t="shared" si="3"/>
        <v>9860</v>
      </c>
      <c r="E64" s="30">
        <v>10127</v>
      </c>
      <c r="F64" s="39">
        <v>2.57</v>
      </c>
      <c r="G64" s="40">
        <v>1</v>
      </c>
      <c r="H64" s="30">
        <v>1.4</v>
      </c>
      <c r="I64" s="30">
        <v>1.68</v>
      </c>
      <c r="J64" s="30">
        <v>2.23</v>
      </c>
      <c r="K64" s="30">
        <v>2.57</v>
      </c>
      <c r="L64" s="33"/>
      <c r="M64" s="33">
        <f>SUM(L64*$D64*$F64*$G64*$H64*M$10)</f>
        <v>0</v>
      </c>
      <c r="N64" s="33"/>
      <c r="O64" s="33">
        <f>SUM(N64*$D64*$F64*$G64*$H64*O$10)</f>
        <v>0</v>
      </c>
      <c r="P64" s="33"/>
      <c r="Q64" s="33">
        <f>SUM(P64*$D64*$F64*$G64*$H64*Q$10)</f>
        <v>0</v>
      </c>
      <c r="R64" s="33"/>
      <c r="S64" s="33">
        <f>SUM(R64*$D64*$F64*$G64*$H64*S$10)</f>
        <v>0</v>
      </c>
      <c r="T64" s="33"/>
      <c r="U64" s="33">
        <f>SUM(T64*$D64*$F64*$G64*$H64*U$10)</f>
        <v>0</v>
      </c>
      <c r="V64" s="33"/>
      <c r="W64" s="33">
        <f>SUM(V64*$D64*$F64*$G64*$H64*W$10)</f>
        <v>0</v>
      </c>
      <c r="X64" s="33"/>
      <c r="Y64" s="33">
        <f>SUM(X64*$D64*$F64*$G64*$I64*Y$10)</f>
        <v>0</v>
      </c>
      <c r="Z64" s="33"/>
      <c r="AA64" s="33">
        <f>SUM(Z64*$D64*$F64*$G64*$H64*AA$10)</f>
        <v>0</v>
      </c>
      <c r="AB64" s="33"/>
      <c r="AC64" s="33">
        <f>SUM(AB64*$D64*$F64*$G64*$I64*AC$10)</f>
        <v>0</v>
      </c>
      <c r="AD64" s="33"/>
      <c r="AE64" s="33">
        <f>SUM(AD64*$D64*$F64*$G64*$I64*AE$10)</f>
        <v>0</v>
      </c>
      <c r="AF64" s="33"/>
      <c r="AG64" s="33">
        <f>SUM(AF64*$D64*$F64*$G64*$I64*AG$10)</f>
        <v>0</v>
      </c>
      <c r="AH64" s="33"/>
      <c r="AI64" s="33">
        <f>SUM(AH64*$D64*$F64*$G64*$I64*AI$10)</f>
        <v>0</v>
      </c>
      <c r="AJ64" s="33"/>
      <c r="AK64" s="33">
        <f>SUM(AJ64*$D64*$F64*$G64*$I64*AK$10)</f>
        <v>0</v>
      </c>
      <c r="AL64" s="33"/>
      <c r="AM64" s="33">
        <f>SUM(AL64*$D64*$F64*$G64*$I64*AM$10)</f>
        <v>0</v>
      </c>
      <c r="AN64" s="33"/>
      <c r="AO64" s="33">
        <f>SUM(AN64*$D64*$F64*$G64*$H64*AO$10)</f>
        <v>0</v>
      </c>
      <c r="AP64" s="33"/>
      <c r="AQ64" s="33">
        <f>SUM(AP64*$D64*$F64*$G64*$H64*AQ$10)</f>
        <v>0</v>
      </c>
      <c r="AR64" s="33"/>
      <c r="AS64" s="33">
        <f>SUM(AR64*$D64*$F64*$G64*$H64*AS$10)</f>
        <v>0</v>
      </c>
      <c r="AT64" s="33"/>
      <c r="AU64" s="33">
        <f>SUM(AT64*$D64*$F64*$G64*$I64*AU$10)</f>
        <v>0</v>
      </c>
      <c r="AV64" s="33"/>
      <c r="AW64" s="33">
        <f>SUM(AV64*$D64*$F64*$G64*$H64*AW$10)</f>
        <v>0</v>
      </c>
      <c r="AX64" s="33"/>
      <c r="AY64" s="33">
        <f>SUM(AX64*$D64*$F64*$G64*$H64*AY$10)</f>
        <v>0</v>
      </c>
      <c r="AZ64" s="33"/>
      <c r="BA64" s="33">
        <f>SUM(AZ64*$D64*$F64*$G64*$H64*BA$10)</f>
        <v>0</v>
      </c>
      <c r="BB64" s="33"/>
      <c r="BC64" s="33">
        <f>SUM(BB64*$D64*$F64*$G64*$H64*BC$10)</f>
        <v>0</v>
      </c>
      <c r="BD64" s="33"/>
      <c r="BE64" s="33">
        <f>SUM(BD64*$D64*$F64*$G64*$H64*BE$10)</f>
        <v>0</v>
      </c>
      <c r="BF64" s="33"/>
      <c r="BG64" s="33">
        <f>SUM(BF64*$D64*$F64*$G64*$H64*BG$10)</f>
        <v>0</v>
      </c>
      <c r="BH64" s="33"/>
      <c r="BI64" s="33">
        <f>SUM(BH64*$D64*$F64*$G64*$H64*BI$10)</f>
        <v>0</v>
      </c>
      <c r="BJ64" s="33"/>
      <c r="BK64" s="33">
        <f>SUM(BJ64*$D64*$F64*$G64*$H64*BK$10)</f>
        <v>0</v>
      </c>
      <c r="BL64" s="33"/>
      <c r="BM64" s="33">
        <f>SUM(BL64*$D64*$F64*$G64*$H64*BM$10)</f>
        <v>0</v>
      </c>
      <c r="BN64" s="33"/>
      <c r="BO64" s="33">
        <f>SUM(BN64*$D64*$F64*$G64*$H64*BO$10)</f>
        <v>0</v>
      </c>
      <c r="BP64" s="33"/>
      <c r="BQ64" s="33">
        <f>SUM(BP64*$D64*$F64*$G64*$H64*BQ$10)</f>
        <v>0</v>
      </c>
      <c r="BR64" s="33"/>
      <c r="BS64" s="33">
        <f>SUM(BR64*$D64*$F64*$G64*$H64*BS$10)</f>
        <v>0</v>
      </c>
      <c r="BT64" s="33"/>
      <c r="BU64" s="33">
        <f>SUM(BT64*$D64*$F64*$G64*$H64*BU$10)</f>
        <v>0</v>
      </c>
      <c r="BV64" s="33"/>
      <c r="BW64" s="33">
        <f>SUM(BV64*$D64*$F64*$G64*$I64*BW$10)</f>
        <v>0</v>
      </c>
      <c r="BX64" s="33"/>
      <c r="BY64" s="33">
        <f>SUM(BX64*$D64*$F64*$G64*$H64*BY$10)</f>
        <v>0</v>
      </c>
      <c r="BZ64" s="33"/>
      <c r="CA64" s="33">
        <f>SUM(BZ64*$D64*$F64*$G64*$H64*CA$10)</f>
        <v>0</v>
      </c>
      <c r="CB64" s="33"/>
      <c r="CC64" s="33">
        <f>SUM(CB64*$D64*$F64*$G64*$H64*CC$10)</f>
        <v>0</v>
      </c>
      <c r="CD64" s="33"/>
      <c r="CE64" s="33">
        <f>SUM(CD64*$D64*$F64*$G64*$I64*CE$10)</f>
        <v>0</v>
      </c>
      <c r="CF64" s="33"/>
      <c r="CG64" s="33">
        <f>SUM(CF64*$D64*$F64*$G64*$I64*CG$10)</f>
        <v>0</v>
      </c>
      <c r="CH64" s="33"/>
      <c r="CI64" s="33">
        <f>SUM(CH64*$D64*$F64*$G64*$H64*CI$10)</f>
        <v>0</v>
      </c>
      <c r="CJ64" s="33"/>
      <c r="CK64" s="33">
        <f>SUM(CJ64*$D64*$F64*$G64*$H64*CK$10)</f>
        <v>0</v>
      </c>
      <c r="CL64" s="33"/>
      <c r="CM64" s="33">
        <f>SUM(CL64*$D64*$F64*$G64*$H64*CM$10)</f>
        <v>0</v>
      </c>
      <c r="CN64" s="33"/>
      <c r="CO64" s="33">
        <f>SUM(CN64*$D64*$F64*$G64*$H64*CO$10)</f>
        <v>0</v>
      </c>
      <c r="CP64" s="33"/>
      <c r="CQ64" s="33">
        <f>SUM(CP64*$D64*$F64*$G64*$H64*CQ$10)</f>
        <v>0</v>
      </c>
      <c r="CR64" s="33"/>
      <c r="CS64" s="33">
        <f>SUM(CR64*$D64*$F64*$G64*$H64*CS$10)</f>
        <v>0</v>
      </c>
      <c r="CT64" s="33"/>
      <c r="CU64" s="33">
        <f>SUM(CT64*$D64*$F64*$G64*$H64*CU$10)</f>
        <v>0</v>
      </c>
      <c r="CV64" s="33"/>
      <c r="CW64" s="33">
        <f>SUM(CV64*$D64*$F64*$G64*$H64*CW$10)</f>
        <v>0</v>
      </c>
      <c r="CX64" s="33"/>
      <c r="CY64" s="33">
        <f>SUM(CX64*$D64*$F64*$G64*$H64*CY$10)</f>
        <v>0</v>
      </c>
      <c r="CZ64" s="33"/>
      <c r="DA64" s="33">
        <f>SUM(CZ64*$D64*$F64*$G64*$I64*DA$10)</f>
        <v>0</v>
      </c>
      <c r="DB64" s="33"/>
      <c r="DC64" s="33">
        <f>SUM(DB64*$D64*$F64*$G64*$I64*DC$10)</f>
        <v>0</v>
      </c>
      <c r="DD64" s="33"/>
      <c r="DE64" s="33">
        <f>SUM(DD64*$D64*$F64*$G64*$H64*DE$10)</f>
        <v>0</v>
      </c>
      <c r="DF64" s="33"/>
      <c r="DG64" s="33">
        <f>SUM(DF64*$D64*$F64*$G64*$I64*DG$10)</f>
        <v>0</v>
      </c>
      <c r="DH64" s="33">
        <v>0</v>
      </c>
      <c r="DI64" s="33">
        <f>SUM(DH64*$D64*$F64*$G64*$I64*DI$10)</f>
        <v>0</v>
      </c>
      <c r="DJ64" s="33"/>
      <c r="DK64" s="33">
        <f>SUM(DJ64*$D64*$F64*$G64*$I64*DK$10)</f>
        <v>0</v>
      </c>
      <c r="DL64" s="33"/>
      <c r="DM64" s="33">
        <f>SUM(DL64*$D64*$F64*$G64*$I64*DM$10)</f>
        <v>0</v>
      </c>
      <c r="DN64" s="33"/>
      <c r="DO64" s="33">
        <f>SUM(DN64*$D64*$F64*$G64*$H64*DO$10)</f>
        <v>0</v>
      </c>
      <c r="DP64" s="33"/>
      <c r="DQ64" s="33">
        <f>SUM(DP64*$D64*$F64*$G64*$H64*DQ$10)</f>
        <v>0</v>
      </c>
      <c r="DR64" s="33"/>
      <c r="DS64" s="33">
        <f>SUM(DR64*$D64*$F64*$G64*$I64*DS$10)</f>
        <v>0</v>
      </c>
      <c r="DT64" s="33"/>
      <c r="DU64" s="33">
        <f>SUM(DT64*$D64*$F64*$G64*$I64*DU$10)</f>
        <v>0</v>
      </c>
      <c r="DV64" s="33"/>
      <c r="DW64" s="33">
        <f>SUM(DV64*$D64*$F64*$G64*$I64*DW$10)</f>
        <v>0</v>
      </c>
      <c r="DX64" s="33"/>
      <c r="DY64" s="33">
        <f>SUM(DX64*$D64*$F64*$G64*$J64*DY$10)</f>
        <v>0</v>
      </c>
      <c r="DZ64" s="36"/>
      <c r="EA64" s="33">
        <f>SUM(DZ64*$D64*$F64*$G64*$K64*EA$10)</f>
        <v>0</v>
      </c>
      <c r="EB64" s="33"/>
      <c r="EC64" s="33">
        <f>SUM(EB64*$D64*$F64*$G64*$H64*EC$10)</f>
        <v>0</v>
      </c>
      <c r="ED64" s="33"/>
      <c r="EE64" s="37">
        <f>SUM(ED64*$D64*$F64*$G64*$H64*EE$10)</f>
        <v>0</v>
      </c>
      <c r="EF64" s="38">
        <f>SUM(P64,V64,R64,L64,N64,BR64,CN64,DD64,DP64,BT64,DN64,BF64,AV64,AN64,AP64,AR64,BH64,CL64,T64,DV64,DB64,BV64,DT64,CD64,DF64,DJ64,DH64,AB64,AD64,AF64,AH64,X64,AJ64,AL64,CF64,DX64,DZ64,AT64,DR64,BJ64,AX64,AZ64,CP64,CR64,CT64,CV64,CX64,BL64,BB64,BN64,BD64,BP64,CH64,CB64,CJ64,Z64,BX64,CZ64,DL64,BZ64,EB64,ED64)</f>
        <v>0</v>
      </c>
      <c r="EG64" s="38">
        <f>SUM(Q64,W64,S64,M64,O64,BS64,CO64,DE64,DQ64,BU64,DO64,BG64,AW64,AO64,AQ64,AS64,BI64,CM64,U64,DW64,DC64,BW64,DU64,CE64,DG64,DK64,DI64,AC64,AE64,AG64,AI64,Y64,AK64,AM64,CG64,DY64,EA64,AU64,DS64,BK64,AY64,BA64,CQ64,CS64,CU64,CW64,CY64,BM64,BC64,BO64,BE64,BQ64,CI64,CC64,CK64,AA64,BY64,DA64,DM64,CA64,EC64,EE64)</f>
        <v>0</v>
      </c>
    </row>
    <row r="65" spans="1:137" s="61" customFormat="1" x14ac:dyDescent="0.25">
      <c r="A65" s="58">
        <v>17</v>
      </c>
      <c r="B65" s="53"/>
      <c r="C65" s="22" t="s">
        <v>206</v>
      </c>
      <c r="D65" s="46">
        <f t="shared" si="3"/>
        <v>9860</v>
      </c>
      <c r="E65" s="30">
        <v>10127</v>
      </c>
      <c r="F65" s="62">
        <v>1.87</v>
      </c>
      <c r="G65" s="60"/>
      <c r="H65" s="54"/>
      <c r="I65" s="54"/>
      <c r="J65" s="54"/>
      <c r="K65" s="54">
        <v>2.57</v>
      </c>
      <c r="L65" s="27">
        <f>L66</f>
        <v>0</v>
      </c>
      <c r="M65" s="27">
        <f t="shared" ref="M65:BX65" si="98">M66</f>
        <v>0</v>
      </c>
      <c r="N65" s="27">
        <f t="shared" si="98"/>
        <v>0</v>
      </c>
      <c r="O65" s="27">
        <f t="shared" si="98"/>
        <v>0</v>
      </c>
      <c r="P65" s="27">
        <f t="shared" si="98"/>
        <v>0</v>
      </c>
      <c r="Q65" s="27">
        <f t="shared" si="98"/>
        <v>0</v>
      </c>
      <c r="R65" s="27">
        <f t="shared" si="98"/>
        <v>0</v>
      </c>
      <c r="S65" s="27">
        <f t="shared" si="98"/>
        <v>0</v>
      </c>
      <c r="T65" s="27">
        <f t="shared" si="98"/>
        <v>0</v>
      </c>
      <c r="U65" s="27">
        <f t="shared" si="98"/>
        <v>0</v>
      </c>
      <c r="V65" s="27">
        <f t="shared" si="98"/>
        <v>0</v>
      </c>
      <c r="W65" s="27">
        <f t="shared" si="98"/>
        <v>0</v>
      </c>
      <c r="X65" s="27">
        <f t="shared" si="98"/>
        <v>0</v>
      </c>
      <c r="Y65" s="27">
        <f t="shared" si="98"/>
        <v>0</v>
      </c>
      <c r="Z65" s="27">
        <f t="shared" si="98"/>
        <v>0</v>
      </c>
      <c r="AA65" s="27">
        <f t="shared" si="98"/>
        <v>0</v>
      </c>
      <c r="AB65" s="27">
        <f t="shared" si="98"/>
        <v>0</v>
      </c>
      <c r="AC65" s="27">
        <f t="shared" si="98"/>
        <v>0</v>
      </c>
      <c r="AD65" s="27">
        <f t="shared" si="98"/>
        <v>0</v>
      </c>
      <c r="AE65" s="27">
        <f t="shared" si="98"/>
        <v>0</v>
      </c>
      <c r="AF65" s="27">
        <f t="shared" si="98"/>
        <v>0</v>
      </c>
      <c r="AG65" s="27">
        <f t="shared" si="98"/>
        <v>0</v>
      </c>
      <c r="AH65" s="27">
        <f t="shared" si="98"/>
        <v>0</v>
      </c>
      <c r="AI65" s="27">
        <f t="shared" si="98"/>
        <v>0</v>
      </c>
      <c r="AJ65" s="27">
        <f t="shared" si="98"/>
        <v>0</v>
      </c>
      <c r="AK65" s="27">
        <f t="shared" si="98"/>
        <v>0</v>
      </c>
      <c r="AL65" s="27">
        <f t="shared" si="98"/>
        <v>0</v>
      </c>
      <c r="AM65" s="27">
        <f t="shared" si="98"/>
        <v>0</v>
      </c>
      <c r="AN65" s="27">
        <f t="shared" si="98"/>
        <v>0</v>
      </c>
      <c r="AO65" s="27">
        <f t="shared" si="98"/>
        <v>0</v>
      </c>
      <c r="AP65" s="27">
        <f t="shared" si="98"/>
        <v>0</v>
      </c>
      <c r="AQ65" s="27">
        <f t="shared" si="98"/>
        <v>0</v>
      </c>
      <c r="AR65" s="27">
        <f t="shared" si="98"/>
        <v>0</v>
      </c>
      <c r="AS65" s="27">
        <f t="shared" si="98"/>
        <v>0</v>
      </c>
      <c r="AT65" s="27">
        <f t="shared" si="98"/>
        <v>0</v>
      </c>
      <c r="AU65" s="27">
        <f t="shared" si="98"/>
        <v>0</v>
      </c>
      <c r="AV65" s="27">
        <f t="shared" si="98"/>
        <v>0</v>
      </c>
      <c r="AW65" s="27">
        <f t="shared" si="98"/>
        <v>0</v>
      </c>
      <c r="AX65" s="27">
        <f t="shared" si="98"/>
        <v>0</v>
      </c>
      <c r="AY65" s="27">
        <f t="shared" si="98"/>
        <v>0</v>
      </c>
      <c r="AZ65" s="27">
        <f t="shared" si="98"/>
        <v>6</v>
      </c>
      <c r="BA65" s="27">
        <f t="shared" si="98"/>
        <v>148254.96</v>
      </c>
      <c r="BB65" s="27">
        <f t="shared" si="98"/>
        <v>0</v>
      </c>
      <c r="BC65" s="27">
        <f t="shared" si="98"/>
        <v>0</v>
      </c>
      <c r="BD65" s="27">
        <f t="shared" si="98"/>
        <v>0</v>
      </c>
      <c r="BE65" s="27">
        <f t="shared" si="98"/>
        <v>0</v>
      </c>
      <c r="BF65" s="27">
        <f t="shared" si="98"/>
        <v>0</v>
      </c>
      <c r="BG65" s="27">
        <f t="shared" si="98"/>
        <v>0</v>
      </c>
      <c r="BH65" s="27">
        <f t="shared" si="98"/>
        <v>0</v>
      </c>
      <c r="BI65" s="27">
        <f t="shared" si="98"/>
        <v>0</v>
      </c>
      <c r="BJ65" s="27">
        <f t="shared" si="98"/>
        <v>0</v>
      </c>
      <c r="BK65" s="27">
        <f t="shared" si="98"/>
        <v>0</v>
      </c>
      <c r="BL65" s="27">
        <f t="shared" si="98"/>
        <v>0</v>
      </c>
      <c r="BM65" s="27">
        <f t="shared" si="98"/>
        <v>0</v>
      </c>
      <c r="BN65" s="27">
        <f t="shared" si="98"/>
        <v>0</v>
      </c>
      <c r="BO65" s="27">
        <f t="shared" si="98"/>
        <v>0</v>
      </c>
      <c r="BP65" s="27">
        <f t="shared" si="98"/>
        <v>0</v>
      </c>
      <c r="BQ65" s="27">
        <f t="shared" si="98"/>
        <v>0</v>
      </c>
      <c r="BR65" s="27">
        <f t="shared" si="98"/>
        <v>0</v>
      </c>
      <c r="BS65" s="27">
        <f t="shared" si="98"/>
        <v>0</v>
      </c>
      <c r="BT65" s="27">
        <f t="shared" si="98"/>
        <v>0</v>
      </c>
      <c r="BU65" s="27">
        <f t="shared" si="98"/>
        <v>0</v>
      </c>
      <c r="BV65" s="27">
        <f t="shared" si="98"/>
        <v>5</v>
      </c>
      <c r="BW65" s="27">
        <f t="shared" si="98"/>
        <v>148254.96</v>
      </c>
      <c r="BX65" s="27">
        <f t="shared" si="98"/>
        <v>0</v>
      </c>
      <c r="BY65" s="27">
        <f t="shared" ref="BY65:EG65" si="99">BY66</f>
        <v>0</v>
      </c>
      <c r="BZ65" s="27">
        <f t="shared" si="99"/>
        <v>0</v>
      </c>
      <c r="CA65" s="27">
        <f t="shared" si="99"/>
        <v>0</v>
      </c>
      <c r="CB65" s="27">
        <f t="shared" si="99"/>
        <v>0</v>
      </c>
      <c r="CC65" s="27">
        <f t="shared" si="99"/>
        <v>0</v>
      </c>
      <c r="CD65" s="27">
        <f t="shared" si="99"/>
        <v>0</v>
      </c>
      <c r="CE65" s="27">
        <f t="shared" si="99"/>
        <v>0</v>
      </c>
      <c r="CF65" s="27">
        <f t="shared" si="99"/>
        <v>0</v>
      </c>
      <c r="CG65" s="27">
        <f t="shared" si="99"/>
        <v>0</v>
      </c>
      <c r="CH65" s="27">
        <f t="shared" si="99"/>
        <v>0</v>
      </c>
      <c r="CI65" s="27">
        <f t="shared" si="99"/>
        <v>0</v>
      </c>
      <c r="CJ65" s="27">
        <f t="shared" si="99"/>
        <v>0</v>
      </c>
      <c r="CK65" s="27">
        <f t="shared" si="99"/>
        <v>0</v>
      </c>
      <c r="CL65" s="27">
        <f t="shared" si="99"/>
        <v>0</v>
      </c>
      <c r="CM65" s="27">
        <f t="shared" si="99"/>
        <v>0</v>
      </c>
      <c r="CN65" s="27">
        <f t="shared" si="99"/>
        <v>0</v>
      </c>
      <c r="CO65" s="27">
        <f t="shared" si="99"/>
        <v>0</v>
      </c>
      <c r="CP65" s="27">
        <v>0</v>
      </c>
      <c r="CQ65" s="27">
        <f t="shared" si="99"/>
        <v>0</v>
      </c>
      <c r="CR65" s="27">
        <f t="shared" si="99"/>
        <v>0</v>
      </c>
      <c r="CS65" s="27">
        <f t="shared" si="99"/>
        <v>0</v>
      </c>
      <c r="CT65" s="27">
        <f t="shared" si="99"/>
        <v>0</v>
      </c>
      <c r="CU65" s="27">
        <f t="shared" si="99"/>
        <v>0</v>
      </c>
      <c r="CV65" s="27">
        <f t="shared" si="99"/>
        <v>0</v>
      </c>
      <c r="CW65" s="27">
        <f t="shared" si="99"/>
        <v>0</v>
      </c>
      <c r="CX65" s="27">
        <f t="shared" si="99"/>
        <v>0</v>
      </c>
      <c r="CY65" s="27">
        <f t="shared" si="99"/>
        <v>0</v>
      </c>
      <c r="CZ65" s="27">
        <f t="shared" si="99"/>
        <v>0</v>
      </c>
      <c r="DA65" s="27">
        <f t="shared" si="99"/>
        <v>0</v>
      </c>
      <c r="DB65" s="27">
        <f t="shared" si="99"/>
        <v>0</v>
      </c>
      <c r="DC65" s="27">
        <f t="shared" si="99"/>
        <v>0</v>
      </c>
      <c r="DD65" s="27">
        <f t="shared" si="99"/>
        <v>0</v>
      </c>
      <c r="DE65" s="27">
        <f t="shared" si="99"/>
        <v>0</v>
      </c>
      <c r="DF65" s="27">
        <f t="shared" si="99"/>
        <v>0</v>
      </c>
      <c r="DG65" s="27">
        <f t="shared" si="99"/>
        <v>0</v>
      </c>
      <c r="DH65" s="27">
        <f t="shared" si="99"/>
        <v>0</v>
      </c>
      <c r="DI65" s="27">
        <f t="shared" si="99"/>
        <v>0</v>
      </c>
      <c r="DJ65" s="27">
        <f t="shared" si="99"/>
        <v>0</v>
      </c>
      <c r="DK65" s="27">
        <f t="shared" si="99"/>
        <v>0</v>
      </c>
      <c r="DL65" s="27">
        <f t="shared" si="99"/>
        <v>0</v>
      </c>
      <c r="DM65" s="27">
        <f t="shared" si="99"/>
        <v>0</v>
      </c>
      <c r="DN65" s="27">
        <f t="shared" si="99"/>
        <v>0</v>
      </c>
      <c r="DO65" s="27">
        <f t="shared" si="99"/>
        <v>0</v>
      </c>
      <c r="DP65" s="27">
        <f t="shared" si="99"/>
        <v>0</v>
      </c>
      <c r="DQ65" s="27">
        <f t="shared" si="99"/>
        <v>0</v>
      </c>
      <c r="DR65" s="27">
        <f t="shared" si="99"/>
        <v>0</v>
      </c>
      <c r="DS65" s="27">
        <f t="shared" si="99"/>
        <v>0</v>
      </c>
      <c r="DT65" s="27">
        <f t="shared" si="99"/>
        <v>0</v>
      </c>
      <c r="DU65" s="27">
        <f t="shared" si="99"/>
        <v>0</v>
      </c>
      <c r="DV65" s="27">
        <f t="shared" si="99"/>
        <v>0</v>
      </c>
      <c r="DW65" s="27">
        <f t="shared" si="99"/>
        <v>0</v>
      </c>
      <c r="DX65" s="27">
        <f t="shared" si="99"/>
        <v>0</v>
      </c>
      <c r="DY65" s="27">
        <f t="shared" si="99"/>
        <v>0</v>
      </c>
      <c r="DZ65" s="28">
        <f t="shared" si="99"/>
        <v>0</v>
      </c>
      <c r="EA65" s="27">
        <f t="shared" si="99"/>
        <v>0</v>
      </c>
      <c r="EB65" s="27">
        <f t="shared" si="99"/>
        <v>0</v>
      </c>
      <c r="EC65" s="27">
        <f t="shared" si="99"/>
        <v>0</v>
      </c>
      <c r="ED65" s="27">
        <f t="shared" si="99"/>
        <v>0</v>
      </c>
      <c r="EE65" s="27">
        <f t="shared" si="99"/>
        <v>0</v>
      </c>
      <c r="EF65" s="27">
        <f t="shared" si="99"/>
        <v>11</v>
      </c>
      <c r="EG65" s="27">
        <f t="shared" si="99"/>
        <v>296509.92</v>
      </c>
    </row>
    <row r="66" spans="1:137" s="2" customFormat="1" ht="30" x14ac:dyDescent="0.25">
      <c r="B66" s="67">
        <v>39</v>
      </c>
      <c r="C66" s="29" t="s">
        <v>207</v>
      </c>
      <c r="D66" s="30">
        <f t="shared" si="3"/>
        <v>9860</v>
      </c>
      <c r="E66" s="30">
        <v>10127</v>
      </c>
      <c r="F66" s="31">
        <v>1.79</v>
      </c>
      <c r="G66" s="32">
        <v>1</v>
      </c>
      <c r="H66" s="30">
        <v>1.4</v>
      </c>
      <c r="I66" s="30">
        <v>1.68</v>
      </c>
      <c r="J66" s="30">
        <v>2.23</v>
      </c>
      <c r="K66" s="30">
        <v>2.57</v>
      </c>
      <c r="L66" s="33"/>
      <c r="M66" s="33">
        <f>SUM(L66*$D66*$F66*$G66*$H66*M$10)</f>
        <v>0</v>
      </c>
      <c r="N66" s="33"/>
      <c r="O66" s="33">
        <f>SUM(N66*$D66*$F66*$G66*$H66*O$10)</f>
        <v>0</v>
      </c>
      <c r="P66" s="33"/>
      <c r="Q66" s="33">
        <f>SUM(P66*$D66*$F66*$G66*$H66*Q$10)</f>
        <v>0</v>
      </c>
      <c r="R66" s="33"/>
      <c r="S66" s="33">
        <f>SUM(R66*$D66*$F66*$G66*$H66*S$10)</f>
        <v>0</v>
      </c>
      <c r="T66" s="33"/>
      <c r="U66" s="33">
        <f>SUM(T66*$D66*$F66*$G66*$H66*U$10)</f>
        <v>0</v>
      </c>
      <c r="V66" s="33"/>
      <c r="W66" s="33">
        <f>SUM(V66*$D66*$F66*$G66*$H66*W$10)</f>
        <v>0</v>
      </c>
      <c r="X66" s="33"/>
      <c r="Y66" s="33">
        <f>SUM(X66*$D66*$F66*$G66*$I66*Y$10)</f>
        <v>0</v>
      </c>
      <c r="Z66" s="33"/>
      <c r="AA66" s="33">
        <f>SUM(Z66*$D66*$F66*$G66*$H66*AA$10)</f>
        <v>0</v>
      </c>
      <c r="AB66" s="33"/>
      <c r="AC66" s="33">
        <f>SUM(AB66*$D66*$F66*$G66*$I66*AC$10)</f>
        <v>0</v>
      </c>
      <c r="AD66" s="33"/>
      <c r="AE66" s="33">
        <f>SUM(AD66*$D66*$F66*$G66*$I66*AE$10)</f>
        <v>0</v>
      </c>
      <c r="AF66" s="33"/>
      <c r="AG66" s="33">
        <f>SUM(AF66*$D66*$F66*$G66*$I66*AG$10)</f>
        <v>0</v>
      </c>
      <c r="AH66" s="33"/>
      <c r="AI66" s="33">
        <f>SUM(AH66*$D66*$F66*$G66*$I66*AI$10)</f>
        <v>0</v>
      </c>
      <c r="AJ66" s="33"/>
      <c r="AK66" s="33">
        <f>SUM(AJ66*$D66*$F66*$G66*$I66*AK$10)</f>
        <v>0</v>
      </c>
      <c r="AL66" s="33"/>
      <c r="AM66" s="33">
        <f>SUM(AL66*$D66*$F66*$G66*$I66*AM$10)</f>
        <v>0</v>
      </c>
      <c r="AN66" s="33"/>
      <c r="AO66" s="33">
        <f>SUM(AN66*$D66*$F66*$G66*$H66*AO$10)</f>
        <v>0</v>
      </c>
      <c r="AP66" s="33"/>
      <c r="AQ66" s="33">
        <f>SUM(AP66*$D66*$F66*$G66*$H66*AQ$10)</f>
        <v>0</v>
      </c>
      <c r="AR66" s="33"/>
      <c r="AS66" s="33">
        <f>SUM(AR66*$D66*$F66*$G66*$H66*AS$10)</f>
        <v>0</v>
      </c>
      <c r="AT66" s="33"/>
      <c r="AU66" s="33">
        <f>SUM(AT66*$D66*$F66*$G66*$I66*AU$10)</f>
        <v>0</v>
      </c>
      <c r="AV66" s="33"/>
      <c r="AW66" s="33">
        <f>SUM(AV66*$D66*$F66*$G66*$H66*AW$10)</f>
        <v>0</v>
      </c>
      <c r="AX66" s="33"/>
      <c r="AY66" s="33">
        <f>SUM(AX66*$D66*$F66*$G66*$H66*AY$10)</f>
        <v>0</v>
      </c>
      <c r="AZ66" s="33">
        <v>6</v>
      </c>
      <c r="BA66" s="33">
        <f>SUM(AZ66*$D66*$F66*$G66*$H66*BA$10)</f>
        <v>148254.96</v>
      </c>
      <c r="BB66" s="33"/>
      <c r="BC66" s="33">
        <f>SUM(BB66*$D66*$F66*$G66*$H66*BC$10)</f>
        <v>0</v>
      </c>
      <c r="BD66" s="33"/>
      <c r="BE66" s="33">
        <f>SUM(BD66*$D66*$F66*$G66*$H66*BE$10)</f>
        <v>0</v>
      </c>
      <c r="BF66" s="33"/>
      <c r="BG66" s="33">
        <f>SUM(BF66*$D66*$F66*$G66*$H66*BG$10)</f>
        <v>0</v>
      </c>
      <c r="BH66" s="33"/>
      <c r="BI66" s="33">
        <f>SUM(BH66*$D66*$F66*$G66*$H66*BI$10)</f>
        <v>0</v>
      </c>
      <c r="BJ66" s="33"/>
      <c r="BK66" s="33">
        <f>SUM(BJ66*$D66*$F66*$G66*$H66*BK$10)</f>
        <v>0</v>
      </c>
      <c r="BL66" s="33"/>
      <c r="BM66" s="33">
        <f>SUM(BL66*$D66*$F66*$G66*$H66*BM$10)</f>
        <v>0</v>
      </c>
      <c r="BN66" s="33"/>
      <c r="BO66" s="33">
        <f>SUM(BN66*$D66*$F66*$G66*$H66*BO$10)</f>
        <v>0</v>
      </c>
      <c r="BP66" s="33"/>
      <c r="BQ66" s="33">
        <f>SUM(BP66*$D66*$F66*$G66*$H66*BQ$10)</f>
        <v>0</v>
      </c>
      <c r="BR66" s="33"/>
      <c r="BS66" s="33">
        <f>SUM(BR66*$D66*$F66*$G66*$H66*BS$10)</f>
        <v>0</v>
      </c>
      <c r="BT66" s="33"/>
      <c r="BU66" s="33">
        <f>SUM(BT66*$D66*$F66*$G66*$H66*BU$10)</f>
        <v>0</v>
      </c>
      <c r="BV66" s="33">
        <v>5</v>
      </c>
      <c r="BW66" s="33">
        <f>SUM(BV66*$D66*$F66*$G66*$I66*BW$10)</f>
        <v>148254.96</v>
      </c>
      <c r="BX66" s="33"/>
      <c r="BY66" s="33">
        <f>SUM(BX66*$D66*$F66*$G66*$H66*BY$10)</f>
        <v>0</v>
      </c>
      <c r="BZ66" s="33"/>
      <c r="CA66" s="33">
        <f>SUM(BZ66*$D66*$F66*$G66*$H66*CA$10)</f>
        <v>0</v>
      </c>
      <c r="CB66" s="33"/>
      <c r="CC66" s="33">
        <f>SUM(CB66*$D66*$F66*$G66*$H66*CC$10)</f>
        <v>0</v>
      </c>
      <c r="CD66" s="33"/>
      <c r="CE66" s="33">
        <f>SUM(CD66*$D66*$F66*$G66*$I66*CE$10)</f>
        <v>0</v>
      </c>
      <c r="CF66" s="33"/>
      <c r="CG66" s="33">
        <f>SUM(CF66*$D66*$F66*$G66*$I66*CG$10)</f>
        <v>0</v>
      </c>
      <c r="CH66" s="33"/>
      <c r="CI66" s="33">
        <f>SUM(CH66*$D66*$F66*$G66*$H66*CI$10)</f>
        <v>0</v>
      </c>
      <c r="CJ66" s="33"/>
      <c r="CK66" s="33">
        <f>SUM(CJ66*$D66*$F66*$G66*$H66*CK$10)</f>
        <v>0</v>
      </c>
      <c r="CL66" s="33"/>
      <c r="CM66" s="33">
        <f>SUM(CL66*$D66*$F66*$G66*$H66*CM$10)</f>
        <v>0</v>
      </c>
      <c r="CN66" s="33"/>
      <c r="CO66" s="33">
        <f>SUM(CN66*$D66*$F66*$G66*$H66*CO$10)</f>
        <v>0</v>
      </c>
      <c r="CP66" s="33"/>
      <c r="CQ66" s="33">
        <f>SUM(CP66*$D66*$F66*$G66*$H66*CQ$10)</f>
        <v>0</v>
      </c>
      <c r="CR66" s="33"/>
      <c r="CS66" s="33">
        <f>SUM(CR66*$D66*$F66*$G66*$H66*CS$10)</f>
        <v>0</v>
      </c>
      <c r="CT66" s="33"/>
      <c r="CU66" s="33">
        <f>SUM(CT66*$D66*$F66*$G66*$H66*CU$10)</f>
        <v>0</v>
      </c>
      <c r="CV66" s="33"/>
      <c r="CW66" s="33">
        <f>SUM(CV66*$D66*$F66*$G66*$H66*CW$10)</f>
        <v>0</v>
      </c>
      <c r="CX66" s="33"/>
      <c r="CY66" s="33">
        <f>SUM(CX66*$D66*$F66*$G66*$H66*CY$10)</f>
        <v>0</v>
      </c>
      <c r="CZ66" s="33"/>
      <c r="DA66" s="33">
        <f>SUM(CZ66*$D66*$F66*$G66*$I66*DA$10)</f>
        <v>0</v>
      </c>
      <c r="DB66" s="33"/>
      <c r="DC66" s="33">
        <f>SUM(DB66*$D66*$F66*$G66*$I66*DC$10)</f>
        <v>0</v>
      </c>
      <c r="DD66" s="33"/>
      <c r="DE66" s="33">
        <f>SUM(DD66*$D66*$F66*$G66*$H66*DE$10)</f>
        <v>0</v>
      </c>
      <c r="DF66" s="33"/>
      <c r="DG66" s="33">
        <f>SUM(DF66*$D66*$F66*$G66*$I66*DG$10)</f>
        <v>0</v>
      </c>
      <c r="DH66" s="33"/>
      <c r="DI66" s="33">
        <f>SUM(DH66*$D66*$F66*$G66*$I66*DI$10)</f>
        <v>0</v>
      </c>
      <c r="DJ66" s="33"/>
      <c r="DK66" s="33">
        <f>SUM(DJ66*$D66*$F66*$G66*$I66*DK$10)</f>
        <v>0</v>
      </c>
      <c r="DL66" s="33"/>
      <c r="DM66" s="33">
        <f>SUM(DL66*$D66*$F66*$G66*$I66*DM$10)</f>
        <v>0</v>
      </c>
      <c r="DN66" s="33"/>
      <c r="DO66" s="33">
        <f>SUM(DN66*$D66*$F66*$G66*$H66*DO$10)</f>
        <v>0</v>
      </c>
      <c r="DP66" s="33"/>
      <c r="DQ66" s="33">
        <f>SUM(DP66*$D66*$F66*$G66*$H66*DQ$10)</f>
        <v>0</v>
      </c>
      <c r="DR66" s="33"/>
      <c r="DS66" s="33">
        <f>SUM(DR66*$D66*$F66*$G66*$I66*DS$10)</f>
        <v>0</v>
      </c>
      <c r="DT66" s="33"/>
      <c r="DU66" s="33">
        <f>SUM(DT66*$D66*$F66*$G66*$I66*DU$10)</f>
        <v>0</v>
      </c>
      <c r="DV66" s="33"/>
      <c r="DW66" s="33">
        <f>SUM(DV66*$D66*$F66*$G66*$I66*DW$10)</f>
        <v>0</v>
      </c>
      <c r="DX66" s="33"/>
      <c r="DY66" s="33">
        <f>SUM(DX66*$D66*$F66*$G66*$J66*DY$10)</f>
        <v>0</v>
      </c>
      <c r="DZ66" s="36"/>
      <c r="EA66" s="33">
        <f>SUM(DZ66*$D66*$F66*$G66*$K66*EA$10)</f>
        <v>0</v>
      </c>
      <c r="EB66" s="33"/>
      <c r="EC66" s="33">
        <f>SUM(EB66*$D66*$F66*$G66*$H66*EC$10)</f>
        <v>0</v>
      </c>
      <c r="ED66" s="33"/>
      <c r="EE66" s="37">
        <f>SUM(ED66*$D66*$F66*$G66*$H66*EE$10)</f>
        <v>0</v>
      </c>
      <c r="EF66" s="38">
        <f>SUM(P66,V66,R66,L66,N66,BR66,CN66,DD66,DP66,BT66,DN66,BF66,AV66,AN66,AP66,AR66,BH66,CL66,T66,DV66,DB66,BV66,DT66,CD66,DF66,DJ66,DH66,AB66,AD66,AF66,AH66,X66,AJ66,AL66,CF66,DX66,DZ66,AT66,DR66,BJ66,AX66,AZ66,CP66,CR66,CT66,CV66,CX66,BL66,BB66,BN66,BD66,BP66,CH66,CB66,CJ66,Z66,BX66,CZ66,DL66,BZ66,EB66,ED66)</f>
        <v>11</v>
      </c>
      <c r="EG66" s="38">
        <f>SUM(Q66,W66,S66,M66,O66,BS66,CO66,DE66,DQ66,BU66,DO66,BG66,AW66,AO66,AQ66,AS66,BI66,CM66,U66,DW66,DC66,BW66,DU66,CE66,DG66,DK66,DI66,AC66,AE66,AG66,AI66,Y66,AK66,AM66,CG66,DY66,EA66,AU66,DS66,BK66,AY66,BA66,CQ66,CS66,CU66,CW66,CY66,BM66,BC66,BO66,BE66,BQ66,CI66,CC66,CK66,AA66,BY66,DA66,DM66,CA66,EC66,EE66)</f>
        <v>296509.92</v>
      </c>
    </row>
    <row r="67" spans="1:137" s="61" customFormat="1" x14ac:dyDescent="0.25">
      <c r="A67" s="58">
        <v>18</v>
      </c>
      <c r="B67" s="53"/>
      <c r="C67" s="22" t="s">
        <v>208</v>
      </c>
      <c r="D67" s="46">
        <f>D66</f>
        <v>9860</v>
      </c>
      <c r="E67" s="30">
        <v>10127</v>
      </c>
      <c r="F67" s="62">
        <v>2.74</v>
      </c>
      <c r="G67" s="60"/>
      <c r="H67" s="54"/>
      <c r="I67" s="54"/>
      <c r="J67" s="54"/>
      <c r="K67" s="54">
        <v>2.57</v>
      </c>
      <c r="L67" s="27">
        <f>SUM(L68:L71)</f>
        <v>0</v>
      </c>
      <c r="M67" s="27">
        <f t="shared" ref="M67:BX67" si="100">SUM(M68:M71)</f>
        <v>0</v>
      </c>
      <c r="N67" s="27">
        <f t="shared" si="100"/>
        <v>0</v>
      </c>
      <c r="O67" s="27">
        <f t="shared" si="100"/>
        <v>0</v>
      </c>
      <c r="P67" s="27">
        <f t="shared" si="100"/>
        <v>0</v>
      </c>
      <c r="Q67" s="27">
        <f t="shared" si="100"/>
        <v>0</v>
      </c>
      <c r="R67" s="27">
        <f t="shared" si="100"/>
        <v>0</v>
      </c>
      <c r="S67" s="27">
        <f t="shared" si="100"/>
        <v>0</v>
      </c>
      <c r="T67" s="27">
        <f t="shared" si="100"/>
        <v>0</v>
      </c>
      <c r="U67" s="27">
        <f t="shared" si="100"/>
        <v>0</v>
      </c>
      <c r="V67" s="27">
        <f t="shared" si="100"/>
        <v>0</v>
      </c>
      <c r="W67" s="27">
        <f t="shared" si="100"/>
        <v>0</v>
      </c>
      <c r="X67" s="27">
        <f t="shared" si="100"/>
        <v>2</v>
      </c>
      <c r="Y67" s="27">
        <f t="shared" si="100"/>
        <v>26503.68</v>
      </c>
      <c r="Z67" s="27">
        <f t="shared" si="100"/>
        <v>0</v>
      </c>
      <c r="AA67" s="27">
        <f t="shared" si="100"/>
        <v>0</v>
      </c>
      <c r="AB67" s="27">
        <f t="shared" si="100"/>
        <v>5</v>
      </c>
      <c r="AC67" s="27">
        <f t="shared" si="100"/>
        <v>79511.040000000008</v>
      </c>
      <c r="AD67" s="27">
        <f t="shared" si="100"/>
        <v>7</v>
      </c>
      <c r="AE67" s="27">
        <f t="shared" si="100"/>
        <v>132518.39999999999</v>
      </c>
      <c r="AF67" s="27">
        <f t="shared" si="100"/>
        <v>0</v>
      </c>
      <c r="AG67" s="27">
        <f t="shared" si="100"/>
        <v>0</v>
      </c>
      <c r="AH67" s="27">
        <f t="shared" si="100"/>
        <v>8</v>
      </c>
      <c r="AI67" s="27">
        <f t="shared" si="100"/>
        <v>145770.23999999999</v>
      </c>
      <c r="AJ67" s="27">
        <f t="shared" si="100"/>
        <v>0</v>
      </c>
      <c r="AK67" s="27">
        <f t="shared" si="100"/>
        <v>0</v>
      </c>
      <c r="AL67" s="27">
        <f t="shared" si="100"/>
        <v>3</v>
      </c>
      <c r="AM67" s="27">
        <f t="shared" si="100"/>
        <v>39755.519999999997</v>
      </c>
      <c r="AN67" s="27">
        <f t="shared" si="100"/>
        <v>0</v>
      </c>
      <c r="AO67" s="27">
        <f t="shared" si="100"/>
        <v>0</v>
      </c>
      <c r="AP67" s="27">
        <f t="shared" si="100"/>
        <v>0</v>
      </c>
      <c r="AQ67" s="27">
        <f t="shared" si="100"/>
        <v>0</v>
      </c>
      <c r="AR67" s="27">
        <f t="shared" si="100"/>
        <v>0</v>
      </c>
      <c r="AS67" s="27">
        <f t="shared" si="100"/>
        <v>0</v>
      </c>
      <c r="AT67" s="27">
        <f t="shared" si="100"/>
        <v>0</v>
      </c>
      <c r="AU67" s="27">
        <f t="shared" si="100"/>
        <v>0</v>
      </c>
      <c r="AV67" s="27">
        <f t="shared" si="100"/>
        <v>0</v>
      </c>
      <c r="AW67" s="27">
        <f t="shared" si="100"/>
        <v>0</v>
      </c>
      <c r="AX67" s="27">
        <f t="shared" si="100"/>
        <v>0</v>
      </c>
      <c r="AY67" s="27">
        <f t="shared" si="100"/>
        <v>0</v>
      </c>
      <c r="AZ67" s="27">
        <f t="shared" si="100"/>
        <v>12</v>
      </c>
      <c r="BA67" s="27">
        <f t="shared" si="100"/>
        <v>176691.19999999998</v>
      </c>
      <c r="BB67" s="27">
        <f t="shared" si="100"/>
        <v>0</v>
      </c>
      <c r="BC67" s="27">
        <f t="shared" si="100"/>
        <v>0</v>
      </c>
      <c r="BD67" s="27">
        <f t="shared" si="100"/>
        <v>0</v>
      </c>
      <c r="BE67" s="27">
        <f t="shared" si="100"/>
        <v>0</v>
      </c>
      <c r="BF67" s="27">
        <f t="shared" si="100"/>
        <v>0</v>
      </c>
      <c r="BG67" s="27">
        <f t="shared" si="100"/>
        <v>0</v>
      </c>
      <c r="BH67" s="27">
        <f t="shared" si="100"/>
        <v>0</v>
      </c>
      <c r="BI67" s="27">
        <f t="shared" si="100"/>
        <v>0</v>
      </c>
      <c r="BJ67" s="27">
        <f t="shared" si="100"/>
        <v>0</v>
      </c>
      <c r="BK67" s="27">
        <f t="shared" si="100"/>
        <v>0</v>
      </c>
      <c r="BL67" s="27">
        <f t="shared" si="100"/>
        <v>3</v>
      </c>
      <c r="BM67" s="27">
        <f t="shared" si="100"/>
        <v>33129.599999999999</v>
      </c>
      <c r="BN67" s="27">
        <f t="shared" si="100"/>
        <v>0</v>
      </c>
      <c r="BO67" s="27">
        <f t="shared" si="100"/>
        <v>0</v>
      </c>
      <c r="BP67" s="27">
        <f t="shared" si="100"/>
        <v>0</v>
      </c>
      <c r="BQ67" s="27">
        <f t="shared" si="100"/>
        <v>0</v>
      </c>
      <c r="BR67" s="27">
        <f t="shared" si="100"/>
        <v>15</v>
      </c>
      <c r="BS67" s="27">
        <f t="shared" si="100"/>
        <v>165648</v>
      </c>
      <c r="BT67" s="27">
        <f t="shared" si="100"/>
        <v>7</v>
      </c>
      <c r="BU67" s="27">
        <f t="shared" si="100"/>
        <v>77302.399999999994</v>
      </c>
      <c r="BV67" s="27">
        <f t="shared" si="100"/>
        <v>4</v>
      </c>
      <c r="BW67" s="27">
        <f t="shared" si="100"/>
        <v>53007.360000000001</v>
      </c>
      <c r="BX67" s="27">
        <f t="shared" si="100"/>
        <v>0</v>
      </c>
      <c r="BY67" s="27">
        <f t="shared" ref="BY67:EG67" si="101">SUM(BY68:BY71)</f>
        <v>0</v>
      </c>
      <c r="BZ67" s="27">
        <f t="shared" si="101"/>
        <v>0</v>
      </c>
      <c r="CA67" s="27">
        <f t="shared" si="101"/>
        <v>0</v>
      </c>
      <c r="CB67" s="27">
        <f t="shared" si="101"/>
        <v>0</v>
      </c>
      <c r="CC67" s="27">
        <f t="shared" si="101"/>
        <v>0</v>
      </c>
      <c r="CD67" s="27">
        <f t="shared" si="101"/>
        <v>5</v>
      </c>
      <c r="CE67" s="27">
        <f t="shared" si="101"/>
        <v>66259.199999999997</v>
      </c>
      <c r="CF67" s="27">
        <f t="shared" si="101"/>
        <v>0</v>
      </c>
      <c r="CG67" s="27">
        <f t="shared" si="101"/>
        <v>0</v>
      </c>
      <c r="CH67" s="27">
        <f t="shared" si="101"/>
        <v>0</v>
      </c>
      <c r="CI67" s="27">
        <f t="shared" si="101"/>
        <v>0</v>
      </c>
      <c r="CJ67" s="27">
        <f t="shared" si="101"/>
        <v>0</v>
      </c>
      <c r="CK67" s="27">
        <f t="shared" si="101"/>
        <v>0</v>
      </c>
      <c r="CL67" s="27">
        <f t="shared" si="101"/>
        <v>0</v>
      </c>
      <c r="CM67" s="27">
        <f t="shared" si="101"/>
        <v>0</v>
      </c>
      <c r="CN67" s="27">
        <f t="shared" si="101"/>
        <v>34</v>
      </c>
      <c r="CO67" s="27">
        <f t="shared" si="101"/>
        <v>375468.79999999999</v>
      </c>
      <c r="CP67" s="27">
        <v>0</v>
      </c>
      <c r="CQ67" s="27">
        <f t="shared" si="101"/>
        <v>0</v>
      </c>
      <c r="CR67" s="27">
        <f t="shared" si="101"/>
        <v>0</v>
      </c>
      <c r="CS67" s="27">
        <f t="shared" si="101"/>
        <v>0</v>
      </c>
      <c r="CT67" s="27">
        <f t="shared" si="101"/>
        <v>0</v>
      </c>
      <c r="CU67" s="27">
        <f t="shared" si="101"/>
        <v>0</v>
      </c>
      <c r="CV67" s="27">
        <f t="shared" si="101"/>
        <v>0</v>
      </c>
      <c r="CW67" s="27">
        <f t="shared" si="101"/>
        <v>0</v>
      </c>
      <c r="CX67" s="27">
        <f t="shared" si="101"/>
        <v>0</v>
      </c>
      <c r="CY67" s="27">
        <f t="shared" si="101"/>
        <v>0</v>
      </c>
      <c r="CZ67" s="27">
        <f t="shared" si="101"/>
        <v>0</v>
      </c>
      <c r="DA67" s="27">
        <f t="shared" si="101"/>
        <v>0</v>
      </c>
      <c r="DB67" s="27">
        <f t="shared" si="101"/>
        <v>0</v>
      </c>
      <c r="DC67" s="27">
        <f t="shared" si="101"/>
        <v>0</v>
      </c>
      <c r="DD67" s="27">
        <f t="shared" si="101"/>
        <v>0</v>
      </c>
      <c r="DE67" s="27">
        <f t="shared" si="101"/>
        <v>0</v>
      </c>
      <c r="DF67" s="27">
        <f t="shared" si="101"/>
        <v>15</v>
      </c>
      <c r="DG67" s="27">
        <f t="shared" si="101"/>
        <v>198777.60000000001</v>
      </c>
      <c r="DH67" s="27">
        <f t="shared" si="101"/>
        <v>4</v>
      </c>
      <c r="DI67" s="27">
        <f t="shared" si="101"/>
        <v>53007.360000000001</v>
      </c>
      <c r="DJ67" s="27">
        <f t="shared" si="101"/>
        <v>30</v>
      </c>
      <c r="DK67" s="27">
        <f t="shared" si="101"/>
        <v>397555.20000000001</v>
      </c>
      <c r="DL67" s="27">
        <f t="shared" si="101"/>
        <v>0</v>
      </c>
      <c r="DM67" s="27">
        <f t="shared" si="101"/>
        <v>0</v>
      </c>
      <c r="DN67" s="27">
        <f t="shared" si="101"/>
        <v>3</v>
      </c>
      <c r="DO67" s="27">
        <f t="shared" si="101"/>
        <v>44172.799999999996</v>
      </c>
      <c r="DP67" s="27">
        <f t="shared" si="101"/>
        <v>0</v>
      </c>
      <c r="DQ67" s="27">
        <f t="shared" si="101"/>
        <v>0</v>
      </c>
      <c r="DR67" s="27">
        <f t="shared" si="101"/>
        <v>0</v>
      </c>
      <c r="DS67" s="27">
        <f t="shared" si="101"/>
        <v>0</v>
      </c>
      <c r="DT67" s="27">
        <f t="shared" si="101"/>
        <v>0</v>
      </c>
      <c r="DU67" s="27">
        <f t="shared" si="101"/>
        <v>0</v>
      </c>
      <c r="DV67" s="27">
        <f t="shared" si="101"/>
        <v>0</v>
      </c>
      <c r="DW67" s="27">
        <f t="shared" si="101"/>
        <v>0</v>
      </c>
      <c r="DX67" s="27">
        <f t="shared" si="101"/>
        <v>1</v>
      </c>
      <c r="DY67" s="27">
        <f t="shared" si="101"/>
        <v>17590.240000000002</v>
      </c>
      <c r="DZ67" s="28">
        <f t="shared" si="101"/>
        <v>9</v>
      </c>
      <c r="EA67" s="27">
        <f t="shared" si="101"/>
        <v>222993.76</v>
      </c>
      <c r="EB67" s="27">
        <f t="shared" si="101"/>
        <v>0</v>
      </c>
      <c r="EC67" s="27">
        <f t="shared" si="101"/>
        <v>0</v>
      </c>
      <c r="ED67" s="27">
        <f t="shared" si="101"/>
        <v>0</v>
      </c>
      <c r="EE67" s="27">
        <f t="shared" si="101"/>
        <v>0</v>
      </c>
      <c r="EF67" s="27">
        <f t="shared" si="101"/>
        <v>167</v>
      </c>
      <c r="EG67" s="27">
        <f t="shared" si="101"/>
        <v>2305662.4000000004</v>
      </c>
    </row>
    <row r="68" spans="1:137" s="2" customFormat="1" ht="30" x14ac:dyDescent="0.25">
      <c r="B68" s="71">
        <v>40</v>
      </c>
      <c r="C68" s="42" t="s">
        <v>209</v>
      </c>
      <c r="D68" s="30">
        <f t="shared" si="3"/>
        <v>9860</v>
      </c>
      <c r="E68" s="30">
        <v>10127</v>
      </c>
      <c r="F68" s="31">
        <v>1.6</v>
      </c>
      <c r="G68" s="32">
        <v>1</v>
      </c>
      <c r="H68" s="30">
        <v>1.4</v>
      </c>
      <c r="I68" s="30">
        <v>1.68</v>
      </c>
      <c r="J68" s="30">
        <v>2.23</v>
      </c>
      <c r="K68" s="30">
        <v>2.57</v>
      </c>
      <c r="L68" s="33"/>
      <c r="M68" s="33">
        <f>SUM(L68*$D68*$F68*$G68*$H68*M$10)</f>
        <v>0</v>
      </c>
      <c r="N68" s="33"/>
      <c r="O68" s="33">
        <f>SUM(N68*$D68*$F68*$G68*$H68*O$10)</f>
        <v>0</v>
      </c>
      <c r="P68" s="33"/>
      <c r="Q68" s="33">
        <f>SUM(P68*$D68*$F68*$G68*$H68*Q$10)</f>
        <v>0</v>
      </c>
      <c r="R68" s="33">
        <v>0</v>
      </c>
      <c r="S68" s="33">
        <f>SUM(R68*$D68*$F68*$G68*$H68*S$10)</f>
        <v>0</v>
      </c>
      <c r="T68" s="33"/>
      <c r="U68" s="33">
        <f>SUM(T68*$D68*$F68*$G68*$H68*U$10)</f>
        <v>0</v>
      </c>
      <c r="V68" s="33">
        <v>0</v>
      </c>
      <c r="W68" s="33">
        <f>SUM(V68*$D68*$F68*$G68*$H68*W$10)</f>
        <v>0</v>
      </c>
      <c r="X68" s="33"/>
      <c r="Y68" s="33">
        <f>SUM(X68*$D68*$F68*$G68*$I68*Y$10)</f>
        <v>0</v>
      </c>
      <c r="Z68" s="33"/>
      <c r="AA68" s="33">
        <f>SUM(Z68*$D68*$F68*$G68*$H68*AA$10)</f>
        <v>0</v>
      </c>
      <c r="AB68" s="33">
        <v>1</v>
      </c>
      <c r="AC68" s="33">
        <f>SUM(AB68*$D68*$F68*$G68*$I68*AC$10)</f>
        <v>26503.68</v>
      </c>
      <c r="AD68" s="33">
        <v>3</v>
      </c>
      <c r="AE68" s="33">
        <f>SUM(AD68*$D68*$F68*$G68*$I68*AE$10)</f>
        <v>79511.039999999994</v>
      </c>
      <c r="AF68" s="33">
        <v>0</v>
      </c>
      <c r="AG68" s="33">
        <f>SUM(AF68*$D68*$F68*$G68*$I68*AG$10)</f>
        <v>0</v>
      </c>
      <c r="AH68" s="33">
        <v>3</v>
      </c>
      <c r="AI68" s="33">
        <f>SUM(AH68*$D68*$F68*$G68*$I68*AI$10)</f>
        <v>79511.039999999994</v>
      </c>
      <c r="AJ68" s="33"/>
      <c r="AK68" s="33">
        <f>SUM(AJ68*$D68*$F68*$G68*$I68*AK$10)</f>
        <v>0</v>
      </c>
      <c r="AL68" s="33">
        <v>0</v>
      </c>
      <c r="AM68" s="33">
        <f>SUM(AL68*$D68*$F68*$G68*$I68*AM$10)</f>
        <v>0</v>
      </c>
      <c r="AN68" s="33">
        <v>0</v>
      </c>
      <c r="AO68" s="33">
        <f>SUM(AN68*$D68*$F68*$G68*$H68*AO$10)</f>
        <v>0</v>
      </c>
      <c r="AP68" s="33"/>
      <c r="AQ68" s="33">
        <f>SUM(AP68*$D68*$F68*$G68*$H68*AQ$10)</f>
        <v>0</v>
      </c>
      <c r="AR68" s="33"/>
      <c r="AS68" s="33">
        <f>SUM(AR68*$D68*$F68*$G68*$H68*AS$10)</f>
        <v>0</v>
      </c>
      <c r="AT68" s="33"/>
      <c r="AU68" s="33">
        <f>SUM(AT68*$D68*$F68*$G68*$I68*AU$10)</f>
        <v>0</v>
      </c>
      <c r="AV68" s="33">
        <v>0</v>
      </c>
      <c r="AW68" s="33">
        <f>SUM(AV68*$D68*$F68*$G68*$H68*AW$10)</f>
        <v>0</v>
      </c>
      <c r="AX68" s="33"/>
      <c r="AY68" s="33">
        <f>SUM(AX68*$D68*$F68*$G68*$H68*AY$10)</f>
        <v>0</v>
      </c>
      <c r="AZ68" s="33">
        <v>4</v>
      </c>
      <c r="BA68" s="33">
        <f>SUM(AZ68*$D68*$F68*$G68*$H68*BA$10)</f>
        <v>88345.599999999991</v>
      </c>
      <c r="BB68" s="33"/>
      <c r="BC68" s="33">
        <f>SUM(BB68*$D68*$F68*$G68*$H68*BC$10)</f>
        <v>0</v>
      </c>
      <c r="BD68" s="33"/>
      <c r="BE68" s="33">
        <f>SUM(BD68*$D68*$F68*$G68*$H68*BE$10)</f>
        <v>0</v>
      </c>
      <c r="BF68" s="33">
        <v>0</v>
      </c>
      <c r="BG68" s="33">
        <f>SUM(BF68*$D68*$F68*$G68*$H68*BG$10)</f>
        <v>0</v>
      </c>
      <c r="BH68" s="33"/>
      <c r="BI68" s="33">
        <f>SUM(BH68*$D68*$F68*$G68*$H68*BI$10)</f>
        <v>0</v>
      </c>
      <c r="BJ68" s="33"/>
      <c r="BK68" s="33">
        <f>SUM(BJ68*$D68*$F68*$G68*$H68*BK$10)</f>
        <v>0</v>
      </c>
      <c r="BL68" s="33"/>
      <c r="BM68" s="33">
        <f>SUM(BL68*$D68*$F68*$G68*$H68*BM$10)</f>
        <v>0</v>
      </c>
      <c r="BN68" s="33"/>
      <c r="BO68" s="33">
        <f>SUM(BN68*$D68*$F68*$G68*$H68*BO$10)</f>
        <v>0</v>
      </c>
      <c r="BP68" s="33"/>
      <c r="BQ68" s="33">
        <f>SUM(BP68*$D68*$F68*$G68*$H68*BQ$10)</f>
        <v>0</v>
      </c>
      <c r="BR68" s="33"/>
      <c r="BS68" s="33">
        <f>SUM(BR68*$D68*$F68*$G68*$H68*BS$10)</f>
        <v>0</v>
      </c>
      <c r="BT68" s="33">
        <v>0</v>
      </c>
      <c r="BU68" s="33">
        <f>SUM(BT68*$D68*$F68*$G68*$H68*BU$10)</f>
        <v>0</v>
      </c>
      <c r="BV68" s="33">
        <v>0</v>
      </c>
      <c r="BW68" s="33">
        <f>SUM(BV68*$D68*$F68*$G68*$I68*BW$10)</f>
        <v>0</v>
      </c>
      <c r="BX68" s="33"/>
      <c r="BY68" s="33">
        <f>SUM(BX68*$D68*$F68*$G68*$H68*BY$10)</f>
        <v>0</v>
      </c>
      <c r="BZ68" s="33"/>
      <c r="CA68" s="33">
        <f>SUM(BZ68*$D68*$F68*$G68*$H68*CA$10)</f>
        <v>0</v>
      </c>
      <c r="CB68" s="33"/>
      <c r="CC68" s="33">
        <f>SUM(CB68*$D68*$F68*$G68*$H68*CC$10)</f>
        <v>0</v>
      </c>
      <c r="CD68" s="33">
        <v>0</v>
      </c>
      <c r="CE68" s="33">
        <f>SUM(CD68*$D68*$F68*$G68*$I68*CE$10)</f>
        <v>0</v>
      </c>
      <c r="CF68" s="33"/>
      <c r="CG68" s="33">
        <f>SUM(CF68*$D68*$F68*$G68*$I68*CG$10)</f>
        <v>0</v>
      </c>
      <c r="CH68" s="33"/>
      <c r="CI68" s="33">
        <f>SUM(CH68*$D68*$F68*$G68*$H68*CI$10)</f>
        <v>0</v>
      </c>
      <c r="CJ68" s="33"/>
      <c r="CK68" s="33">
        <f>SUM(CJ68*$D68*$F68*$G68*$H68*CK$10)</f>
        <v>0</v>
      </c>
      <c r="CL68" s="33">
        <v>0</v>
      </c>
      <c r="CM68" s="33">
        <f>SUM(CL68*$D68*$F68*$G68*$H68*CM$10)</f>
        <v>0</v>
      </c>
      <c r="CN68" s="33">
        <v>0</v>
      </c>
      <c r="CO68" s="33">
        <f>SUM(CN68*$D68*$F68*$G68*$H68*CO$10)</f>
        <v>0</v>
      </c>
      <c r="CP68" s="33"/>
      <c r="CQ68" s="33">
        <f>SUM(CP68*$D68*$F68*$G68*$H68*CQ$10)</f>
        <v>0</v>
      </c>
      <c r="CR68" s="33"/>
      <c r="CS68" s="33">
        <f>SUM(CR68*$D68*$F68*$G68*$H68*CS$10)</f>
        <v>0</v>
      </c>
      <c r="CT68" s="33"/>
      <c r="CU68" s="33">
        <f>SUM(CT68*$D68*$F68*$G68*$H68*CU$10)</f>
        <v>0</v>
      </c>
      <c r="CV68" s="33"/>
      <c r="CW68" s="33">
        <f>SUM(CV68*$D68*$F68*$G68*$H68*CW$10)</f>
        <v>0</v>
      </c>
      <c r="CX68" s="33"/>
      <c r="CY68" s="33">
        <f>SUM(CX68*$D68*$F68*$G68*$H68*CY$10)</f>
        <v>0</v>
      </c>
      <c r="CZ68" s="33">
        <v>0</v>
      </c>
      <c r="DA68" s="33">
        <f>SUM(CZ68*$D68*$F68*$G68*$I68*DA$10)</f>
        <v>0</v>
      </c>
      <c r="DB68" s="33">
        <v>0</v>
      </c>
      <c r="DC68" s="33">
        <f>SUM(DB68*$D68*$F68*$G68*$I68*DC$10)</f>
        <v>0</v>
      </c>
      <c r="DD68" s="33">
        <v>0</v>
      </c>
      <c r="DE68" s="33">
        <f>SUM(DD68*$D68*$F68*$G68*$H68*DE$10)</f>
        <v>0</v>
      </c>
      <c r="DF68" s="33">
        <v>0</v>
      </c>
      <c r="DG68" s="33">
        <f>SUM(DF68*$D68*$F68*$G68*$I68*DG$10)</f>
        <v>0</v>
      </c>
      <c r="DH68" s="33"/>
      <c r="DI68" s="33">
        <f>SUM(DH68*$D68*$F68*$G68*$I68*DI$10)</f>
        <v>0</v>
      </c>
      <c r="DJ68" s="33">
        <v>0</v>
      </c>
      <c r="DK68" s="33">
        <f>SUM(DJ68*$D68*$F68*$G68*$I68*DK$10)</f>
        <v>0</v>
      </c>
      <c r="DL68" s="33">
        <v>0</v>
      </c>
      <c r="DM68" s="33">
        <f>SUM(DL68*$D68*$F68*$G68*$I68*DM$10)</f>
        <v>0</v>
      </c>
      <c r="DN68" s="33">
        <v>1</v>
      </c>
      <c r="DO68" s="33">
        <f>SUM(DN68*$D68*$F68*$G68*$H68*DO$10)</f>
        <v>22086.399999999998</v>
      </c>
      <c r="DP68" s="33"/>
      <c r="DQ68" s="33">
        <f>SUM(DP68*$D68*$F68*$G68*$H68*DQ$10)</f>
        <v>0</v>
      </c>
      <c r="DR68" s="33"/>
      <c r="DS68" s="33">
        <f>SUM(DR68*$D68*$F68*$G68*$I68*DS$10)</f>
        <v>0</v>
      </c>
      <c r="DT68" s="33"/>
      <c r="DU68" s="33">
        <f>SUM(DT68*$D68*$F68*$G68*$I68*DU$10)</f>
        <v>0</v>
      </c>
      <c r="DV68" s="33"/>
      <c r="DW68" s="33">
        <f>SUM(DV68*$D68*$F68*$G68*$I68*DW$10)</f>
        <v>0</v>
      </c>
      <c r="DX68" s="33">
        <v>0</v>
      </c>
      <c r="DY68" s="33">
        <f>SUM(DX68*$D68*$F68*$G68*$J68*DY$10)</f>
        <v>0</v>
      </c>
      <c r="DZ68" s="36">
        <v>2</v>
      </c>
      <c r="EA68" s="33">
        <f>SUM(DZ68*$D68*$F68*$G68*$K68*EA$10)</f>
        <v>81088.639999999999</v>
      </c>
      <c r="EB68" s="33"/>
      <c r="EC68" s="33">
        <f>SUM(EB68*$D68*$F68*$G68*$H68*EC$10)</f>
        <v>0</v>
      </c>
      <c r="ED68" s="33"/>
      <c r="EE68" s="37">
        <f>SUM(ED68*$D68*$F68*$G68*$H68*EE$10)</f>
        <v>0</v>
      </c>
      <c r="EF68" s="38">
        <f t="shared" ref="EF68:EG71" si="102">SUM(P68,V68,R68,L68,N68,BR68,CN68,DD68,DP68,BT68,DN68,BF68,AV68,AN68,AP68,AR68,BH68,CL68,T68,DV68,DB68,BV68,DT68,CD68,DF68,DJ68,DH68,AB68,AD68,AF68,AH68,X68,AJ68,AL68,CF68,DX68,DZ68,AT68,DR68,BJ68,AX68,AZ68,CP68,CR68,CT68,CV68,CX68,BL68,BB68,BN68,BD68,BP68,CH68,CB68,CJ68,Z68,BX68,CZ68,DL68,BZ68,EB68,ED68)</f>
        <v>14</v>
      </c>
      <c r="EG68" s="38">
        <f t="shared" si="102"/>
        <v>377046.39999999997</v>
      </c>
    </row>
    <row r="69" spans="1:137" s="2" customFormat="1" ht="30" x14ac:dyDescent="0.25">
      <c r="B69" s="67">
        <v>41</v>
      </c>
      <c r="C69" s="42" t="s">
        <v>210</v>
      </c>
      <c r="D69" s="30">
        <f t="shared" si="3"/>
        <v>9860</v>
      </c>
      <c r="E69" s="30">
        <v>10127</v>
      </c>
      <c r="F69" s="31">
        <v>3.25</v>
      </c>
      <c r="G69" s="32">
        <v>1</v>
      </c>
      <c r="H69" s="30">
        <v>1.4</v>
      </c>
      <c r="I69" s="30">
        <v>1.68</v>
      </c>
      <c r="J69" s="30">
        <v>2.23</v>
      </c>
      <c r="K69" s="30">
        <v>2.57</v>
      </c>
      <c r="L69" s="33"/>
      <c r="M69" s="33">
        <f>SUM(L69*$D69*$F69*$G69*$H69*M$10)</f>
        <v>0</v>
      </c>
      <c r="N69" s="33"/>
      <c r="O69" s="33">
        <f>SUM(N69*$D69*$F69*$G69*$H69*O$10)</f>
        <v>0</v>
      </c>
      <c r="P69" s="33"/>
      <c r="Q69" s="33">
        <f>SUM(P69*$D69*$F69*$G69*$H69*Q$10)</f>
        <v>0</v>
      </c>
      <c r="R69" s="33"/>
      <c r="S69" s="33">
        <f>SUM(R69*$D69*$F69*$G69*$H69*S$10)</f>
        <v>0</v>
      </c>
      <c r="T69" s="33"/>
      <c r="U69" s="33">
        <f>SUM(T69*$D69*$F69*$G69*$H69*U$10)</f>
        <v>0</v>
      </c>
      <c r="V69" s="33"/>
      <c r="W69" s="33">
        <f>SUM(V69*$D69*$F69*$G69*$H69*W$10)</f>
        <v>0</v>
      </c>
      <c r="X69" s="33"/>
      <c r="Y69" s="33">
        <f>SUM(X69*$D69*$F69*$G69*$I69*Y$10)</f>
        <v>0</v>
      </c>
      <c r="Z69" s="33"/>
      <c r="AA69" s="33">
        <f>SUM(Z69*$D69*$F69*$G69*$H69*AA$10)</f>
        <v>0</v>
      </c>
      <c r="AB69" s="33"/>
      <c r="AC69" s="33">
        <f>SUM(AB69*$D69*$F69*$G69*$I69*AC$10)</f>
        <v>0</v>
      </c>
      <c r="AD69" s="33"/>
      <c r="AE69" s="33">
        <f>SUM(AD69*$D69*$F69*$G69*$I69*AE$10)</f>
        <v>0</v>
      </c>
      <c r="AF69" s="33"/>
      <c r="AG69" s="33">
        <f>SUM(AF69*$D69*$F69*$G69*$I69*AG$10)</f>
        <v>0</v>
      </c>
      <c r="AH69" s="33"/>
      <c r="AI69" s="33">
        <f>SUM(AH69*$D69*$F69*$G69*$I69*AI$10)</f>
        <v>0</v>
      </c>
      <c r="AJ69" s="33"/>
      <c r="AK69" s="33">
        <f>SUM(AJ69*$D69*$F69*$G69*$I69*AK$10)</f>
        <v>0</v>
      </c>
      <c r="AL69" s="33"/>
      <c r="AM69" s="33">
        <f>SUM(AL69*$D69*$F69*$G69*$I69*AM$10)</f>
        <v>0</v>
      </c>
      <c r="AN69" s="33"/>
      <c r="AO69" s="33">
        <f>SUM(AN69*$D69*$F69*$G69*$H69*AO$10)</f>
        <v>0</v>
      </c>
      <c r="AP69" s="33"/>
      <c r="AQ69" s="33">
        <f>SUM(AP69*$D69*$F69*$G69*$H69*AQ$10)</f>
        <v>0</v>
      </c>
      <c r="AR69" s="33"/>
      <c r="AS69" s="33">
        <f>SUM(AR69*$D69*$F69*$G69*$H69*AS$10)</f>
        <v>0</v>
      </c>
      <c r="AT69" s="33"/>
      <c r="AU69" s="33">
        <f>SUM(AT69*$D69*$F69*$G69*$I69*AU$10)</f>
        <v>0</v>
      </c>
      <c r="AV69" s="33"/>
      <c r="AW69" s="33">
        <f>SUM(AV69*$D69*$F69*$G69*$H69*AW$10)</f>
        <v>0</v>
      </c>
      <c r="AX69" s="33"/>
      <c r="AY69" s="33">
        <f>SUM(AX69*$D69*$F69*$G69*$H69*AY$10)</f>
        <v>0</v>
      </c>
      <c r="AZ69" s="33"/>
      <c r="BA69" s="33">
        <f>SUM(AZ69*$D69*$F69*$G69*$H69*BA$10)</f>
        <v>0</v>
      </c>
      <c r="BB69" s="33"/>
      <c r="BC69" s="33">
        <f>SUM(BB69*$D69*$F69*$G69*$H69*BC$10)</f>
        <v>0</v>
      </c>
      <c r="BD69" s="33"/>
      <c r="BE69" s="33">
        <f>SUM(BD69*$D69*$F69*$G69*$H69*BE$10)</f>
        <v>0</v>
      </c>
      <c r="BF69" s="33"/>
      <c r="BG69" s="33">
        <f>SUM(BF69*$D69*$F69*$G69*$H69*BG$10)</f>
        <v>0</v>
      </c>
      <c r="BH69" s="33"/>
      <c r="BI69" s="33">
        <f>SUM(BH69*$D69*$F69*$G69*$H69*BI$10)</f>
        <v>0</v>
      </c>
      <c r="BJ69" s="33"/>
      <c r="BK69" s="33">
        <f>SUM(BJ69*$D69*$F69*$G69*$H69*BK$10)</f>
        <v>0</v>
      </c>
      <c r="BL69" s="33"/>
      <c r="BM69" s="33">
        <f>SUM(BL69*$D69*$F69*$G69*$H69*BM$10)</f>
        <v>0</v>
      </c>
      <c r="BN69" s="33"/>
      <c r="BO69" s="33">
        <f>SUM(BN69*$D69*$F69*$G69*$H69*BO$10)</f>
        <v>0</v>
      </c>
      <c r="BP69" s="33"/>
      <c r="BQ69" s="33">
        <f>SUM(BP69*$D69*$F69*$G69*$H69*BQ$10)</f>
        <v>0</v>
      </c>
      <c r="BR69" s="33"/>
      <c r="BS69" s="33">
        <f>SUM(BR69*$D69*$F69*$G69*$H69*BS$10)</f>
        <v>0</v>
      </c>
      <c r="BT69" s="33"/>
      <c r="BU69" s="33">
        <f>SUM(BT69*$D69*$F69*$G69*$H69*BU$10)</f>
        <v>0</v>
      </c>
      <c r="BV69" s="33"/>
      <c r="BW69" s="33">
        <f>SUM(BV69*$D69*$F69*$G69*$I69*BW$10)</f>
        <v>0</v>
      </c>
      <c r="BX69" s="33"/>
      <c r="BY69" s="33">
        <f>SUM(BX69*$D69*$F69*$G69*$H69*BY$10)</f>
        <v>0</v>
      </c>
      <c r="BZ69" s="33"/>
      <c r="CA69" s="33">
        <f>SUM(BZ69*$D69*$F69*$G69*$H69*CA$10)</f>
        <v>0</v>
      </c>
      <c r="CB69" s="33"/>
      <c r="CC69" s="33">
        <f>SUM(CB69*$D69*$F69*$G69*$H69*CC$10)</f>
        <v>0</v>
      </c>
      <c r="CD69" s="33"/>
      <c r="CE69" s="33">
        <f>SUM(CD69*$D69*$F69*$G69*$I69*CE$10)</f>
        <v>0</v>
      </c>
      <c r="CF69" s="33"/>
      <c r="CG69" s="33">
        <f>SUM(CF69*$D69*$F69*$G69*$I69*CG$10)</f>
        <v>0</v>
      </c>
      <c r="CH69" s="33"/>
      <c r="CI69" s="33">
        <f>SUM(CH69*$D69*$F69*$G69*$H69*CI$10)</f>
        <v>0</v>
      </c>
      <c r="CJ69" s="33"/>
      <c r="CK69" s="33">
        <f>SUM(CJ69*$D69*$F69*$G69*$H69*CK$10)</f>
        <v>0</v>
      </c>
      <c r="CL69" s="33"/>
      <c r="CM69" s="33">
        <f>SUM(CL69*$D69*$F69*$G69*$H69*CM$10)</f>
        <v>0</v>
      </c>
      <c r="CN69" s="33"/>
      <c r="CO69" s="33">
        <f>SUM(CN69*$D69*$F69*$G69*$H69*CO$10)</f>
        <v>0</v>
      </c>
      <c r="CP69" s="33"/>
      <c r="CQ69" s="33">
        <f>SUM(CP69*$D69*$F69*$G69*$H69*CQ$10)</f>
        <v>0</v>
      </c>
      <c r="CR69" s="33"/>
      <c r="CS69" s="33">
        <f>SUM(CR69*$D69*$F69*$G69*$H69*CS$10)</f>
        <v>0</v>
      </c>
      <c r="CT69" s="33"/>
      <c r="CU69" s="33">
        <f>SUM(CT69*$D69*$F69*$G69*$H69*CU$10)</f>
        <v>0</v>
      </c>
      <c r="CV69" s="33"/>
      <c r="CW69" s="33">
        <f>SUM(CV69*$D69*$F69*$G69*$H69*CW$10)</f>
        <v>0</v>
      </c>
      <c r="CX69" s="33"/>
      <c r="CY69" s="33">
        <f>SUM(CX69*$D69*$F69*$G69*$H69*CY$10)</f>
        <v>0</v>
      </c>
      <c r="CZ69" s="33"/>
      <c r="DA69" s="33">
        <f>SUM(CZ69*$D69*$F69*$G69*$I69*DA$10)</f>
        <v>0</v>
      </c>
      <c r="DB69" s="33"/>
      <c r="DC69" s="33">
        <f>SUM(DB69*$D69*$F69*$G69*$I69*DC$10)</f>
        <v>0</v>
      </c>
      <c r="DD69" s="33"/>
      <c r="DE69" s="33">
        <f>SUM(DD69*$D69*$F69*$G69*$H69*DE$10)</f>
        <v>0</v>
      </c>
      <c r="DF69" s="33"/>
      <c r="DG69" s="33">
        <f>SUM(DF69*$D69*$F69*$G69*$I69*DG$10)</f>
        <v>0</v>
      </c>
      <c r="DH69" s="33"/>
      <c r="DI69" s="33">
        <f>SUM(DH69*$D69*$F69*$G69*$I69*DI$10)</f>
        <v>0</v>
      </c>
      <c r="DJ69" s="33"/>
      <c r="DK69" s="33">
        <f>SUM(DJ69*$D69*$F69*$G69*$I69*DK$10)</f>
        <v>0</v>
      </c>
      <c r="DL69" s="33"/>
      <c r="DM69" s="33">
        <f>SUM(DL69*$D69*$F69*$G69*$I69*DM$10)</f>
        <v>0</v>
      </c>
      <c r="DN69" s="33"/>
      <c r="DO69" s="33">
        <f>SUM(DN69*$D69*$F69*$G69*$H69*DO$10)</f>
        <v>0</v>
      </c>
      <c r="DP69" s="33"/>
      <c r="DQ69" s="33">
        <f>SUM(DP69*$D69*$F69*$G69*$H69*DQ$10)</f>
        <v>0</v>
      </c>
      <c r="DR69" s="33"/>
      <c r="DS69" s="33">
        <f>SUM(DR69*$D69*$F69*$G69*$I69*DS$10)</f>
        <v>0</v>
      </c>
      <c r="DT69" s="33"/>
      <c r="DU69" s="33">
        <f>SUM(DT69*$D69*$F69*$G69*$I69*DU$10)</f>
        <v>0</v>
      </c>
      <c r="DV69" s="33"/>
      <c r="DW69" s="33">
        <f>SUM(DV69*$D69*$F69*$G69*$I69*DW$10)</f>
        <v>0</v>
      </c>
      <c r="DX69" s="33"/>
      <c r="DY69" s="33">
        <f>SUM(DX69*$D69*$F69*$G69*$J69*DY$10)</f>
        <v>0</v>
      </c>
      <c r="DZ69" s="36"/>
      <c r="EA69" s="33">
        <f>SUM(DZ69*$D69*$F69*$G69*$K69*EA$10)</f>
        <v>0</v>
      </c>
      <c r="EB69" s="33"/>
      <c r="EC69" s="33">
        <f>SUM(EB69*$D69*$F69*$G69*$H69*EC$10)</f>
        <v>0</v>
      </c>
      <c r="ED69" s="33"/>
      <c r="EE69" s="37">
        <f>SUM(ED69*$D69*$F69*$G69*$H69*EE$10)</f>
        <v>0</v>
      </c>
      <c r="EF69" s="38">
        <f t="shared" si="102"/>
        <v>0</v>
      </c>
      <c r="EG69" s="38">
        <f t="shared" si="102"/>
        <v>0</v>
      </c>
    </row>
    <row r="70" spans="1:137" s="2" customFormat="1" ht="30" x14ac:dyDescent="0.25">
      <c r="B70" s="71">
        <v>42</v>
      </c>
      <c r="C70" s="29" t="s">
        <v>211</v>
      </c>
      <c r="D70" s="30">
        <f t="shared" si="3"/>
        <v>9860</v>
      </c>
      <c r="E70" s="30">
        <v>10127</v>
      </c>
      <c r="F70" s="31">
        <v>3.18</v>
      </c>
      <c r="G70" s="32">
        <v>1</v>
      </c>
      <c r="H70" s="30">
        <v>1.4</v>
      </c>
      <c r="I70" s="30">
        <v>1.68</v>
      </c>
      <c r="J70" s="30">
        <v>2.23</v>
      </c>
      <c r="K70" s="30">
        <v>2.57</v>
      </c>
      <c r="L70" s="33"/>
      <c r="M70" s="33">
        <f>SUM(L70*$D70*$F70*$G70*$H70*M$10)</f>
        <v>0</v>
      </c>
      <c r="N70" s="33"/>
      <c r="O70" s="33">
        <f>SUM(N70*$D70*$F70*$G70*$H70*O$10)</f>
        <v>0</v>
      </c>
      <c r="P70" s="33"/>
      <c r="Q70" s="33">
        <f>SUM(P70*$D70*$F70*$G70*$H70*Q$10)</f>
        <v>0</v>
      </c>
      <c r="R70" s="33"/>
      <c r="S70" s="33">
        <f>SUM(R70*$D70*$F70*$G70*$H70*S$10)</f>
        <v>0</v>
      </c>
      <c r="T70" s="33"/>
      <c r="U70" s="33">
        <f>SUM(T70*$D70*$F70*$G70*$H70*U$10)</f>
        <v>0</v>
      </c>
      <c r="V70" s="33"/>
      <c r="W70" s="33">
        <f>SUM(V70*$D70*$F70*$G70*$H70*W$10)</f>
        <v>0</v>
      </c>
      <c r="X70" s="33"/>
      <c r="Y70" s="33">
        <f>SUM(X70*$D70*$F70*$G70*$I70*Y$10)</f>
        <v>0</v>
      </c>
      <c r="Z70" s="33"/>
      <c r="AA70" s="33">
        <f>SUM(Z70*$D70*$F70*$G70*$H70*AA$10)</f>
        <v>0</v>
      </c>
      <c r="AB70" s="33"/>
      <c r="AC70" s="33">
        <f>SUM(AB70*$D70*$F70*$G70*$I70*AC$10)</f>
        <v>0</v>
      </c>
      <c r="AD70" s="33"/>
      <c r="AE70" s="33">
        <f>SUM(AD70*$D70*$F70*$G70*$I70*AE$10)</f>
        <v>0</v>
      </c>
      <c r="AF70" s="33"/>
      <c r="AG70" s="33">
        <f>SUM(AF70*$D70*$F70*$G70*$I70*AG$10)</f>
        <v>0</v>
      </c>
      <c r="AH70" s="33"/>
      <c r="AI70" s="33">
        <f>SUM(AH70*$D70*$F70*$G70*$I70*AI$10)</f>
        <v>0</v>
      </c>
      <c r="AJ70" s="33"/>
      <c r="AK70" s="33">
        <f>SUM(AJ70*$D70*$F70*$G70*$I70*AK$10)</f>
        <v>0</v>
      </c>
      <c r="AL70" s="33"/>
      <c r="AM70" s="33">
        <f>SUM(AL70*$D70*$F70*$G70*$I70*AM$10)</f>
        <v>0</v>
      </c>
      <c r="AN70" s="33"/>
      <c r="AO70" s="33">
        <f>SUM(AN70*$D70*$F70*$G70*$H70*AO$10)</f>
        <v>0</v>
      </c>
      <c r="AP70" s="33"/>
      <c r="AQ70" s="33">
        <f>SUM(AP70*$D70*$F70*$G70*$H70*AQ$10)</f>
        <v>0</v>
      </c>
      <c r="AR70" s="33"/>
      <c r="AS70" s="33">
        <f>SUM(AR70*$D70*$F70*$G70*$H70*AS$10)</f>
        <v>0</v>
      </c>
      <c r="AT70" s="33"/>
      <c r="AU70" s="33">
        <f>SUM(AT70*$D70*$F70*$G70*$I70*AU$10)</f>
        <v>0</v>
      </c>
      <c r="AV70" s="33"/>
      <c r="AW70" s="33">
        <f>SUM(AV70*$D70*$F70*$G70*$H70*AW$10)</f>
        <v>0</v>
      </c>
      <c r="AX70" s="33"/>
      <c r="AY70" s="33">
        <f>SUM(AX70*$D70*$F70*$G70*$H70*AY$10)</f>
        <v>0</v>
      </c>
      <c r="AZ70" s="33"/>
      <c r="BA70" s="33">
        <f>SUM(AZ70*$D70*$F70*$G70*$H70*BA$10)</f>
        <v>0</v>
      </c>
      <c r="BB70" s="33"/>
      <c r="BC70" s="33">
        <f>SUM(BB70*$D70*$F70*$G70*$H70*BC$10)</f>
        <v>0</v>
      </c>
      <c r="BD70" s="33"/>
      <c r="BE70" s="33">
        <f>SUM(BD70*$D70*$F70*$G70*$H70*BE$10)</f>
        <v>0</v>
      </c>
      <c r="BF70" s="33"/>
      <c r="BG70" s="33">
        <f>SUM(BF70*$D70*$F70*$G70*$H70*BG$10)</f>
        <v>0</v>
      </c>
      <c r="BH70" s="33"/>
      <c r="BI70" s="33">
        <f>SUM(BH70*$D70*$F70*$G70*$H70*BI$10)</f>
        <v>0</v>
      </c>
      <c r="BJ70" s="33"/>
      <c r="BK70" s="33">
        <f>SUM(BJ70*$D70*$F70*$G70*$H70*BK$10)</f>
        <v>0</v>
      </c>
      <c r="BL70" s="33"/>
      <c r="BM70" s="33">
        <f>SUM(BL70*$D70*$F70*$G70*$H70*BM$10)</f>
        <v>0</v>
      </c>
      <c r="BN70" s="33"/>
      <c r="BO70" s="33">
        <f>SUM(BN70*$D70*$F70*$G70*$H70*BO$10)</f>
        <v>0</v>
      </c>
      <c r="BP70" s="33"/>
      <c r="BQ70" s="33">
        <f>SUM(BP70*$D70*$F70*$G70*$H70*BQ$10)</f>
        <v>0</v>
      </c>
      <c r="BR70" s="33"/>
      <c r="BS70" s="33">
        <f>SUM(BR70*$D70*$F70*$G70*$H70*BS$10)</f>
        <v>0</v>
      </c>
      <c r="BT70" s="33"/>
      <c r="BU70" s="33">
        <f>SUM(BT70*$D70*$F70*$G70*$H70*BU$10)</f>
        <v>0</v>
      </c>
      <c r="BV70" s="33"/>
      <c r="BW70" s="33">
        <f>SUM(BV70*$D70*$F70*$G70*$I70*BW$10)</f>
        <v>0</v>
      </c>
      <c r="BX70" s="33"/>
      <c r="BY70" s="33">
        <f>SUM(BX70*$D70*$F70*$G70*$H70*BY$10)</f>
        <v>0</v>
      </c>
      <c r="BZ70" s="33"/>
      <c r="CA70" s="33">
        <f>SUM(BZ70*$D70*$F70*$G70*$H70*CA$10)</f>
        <v>0</v>
      </c>
      <c r="CB70" s="33"/>
      <c r="CC70" s="33">
        <f>SUM(CB70*$D70*$F70*$G70*$H70*CC$10)</f>
        <v>0</v>
      </c>
      <c r="CD70" s="33"/>
      <c r="CE70" s="33">
        <f>SUM(CD70*$D70*$F70*$G70*$I70*CE$10)</f>
        <v>0</v>
      </c>
      <c r="CF70" s="33"/>
      <c r="CG70" s="33">
        <f>SUM(CF70*$D70*$F70*$G70*$I70*CG$10)</f>
        <v>0</v>
      </c>
      <c r="CH70" s="33"/>
      <c r="CI70" s="33">
        <f>SUM(CH70*$D70*$F70*$G70*$H70*CI$10)</f>
        <v>0</v>
      </c>
      <c r="CJ70" s="33"/>
      <c r="CK70" s="33">
        <f>SUM(CJ70*$D70*$F70*$G70*$H70*CK$10)</f>
        <v>0</v>
      </c>
      <c r="CL70" s="33"/>
      <c r="CM70" s="33">
        <f>SUM(CL70*$D70*$F70*$G70*$H70*CM$10)</f>
        <v>0</v>
      </c>
      <c r="CN70" s="33"/>
      <c r="CO70" s="33">
        <f>SUM(CN70*$D70*$F70*$G70*$H70*CO$10)</f>
        <v>0</v>
      </c>
      <c r="CP70" s="33"/>
      <c r="CQ70" s="33">
        <f>SUM(CP70*$D70*$F70*$G70*$H70*CQ$10)</f>
        <v>0</v>
      </c>
      <c r="CR70" s="33"/>
      <c r="CS70" s="33">
        <f>SUM(CR70*$D70*$F70*$G70*$H70*CS$10)</f>
        <v>0</v>
      </c>
      <c r="CT70" s="33"/>
      <c r="CU70" s="33">
        <f>SUM(CT70*$D70*$F70*$G70*$H70*CU$10)</f>
        <v>0</v>
      </c>
      <c r="CV70" s="33"/>
      <c r="CW70" s="33">
        <f>SUM(CV70*$D70*$F70*$G70*$H70*CW$10)</f>
        <v>0</v>
      </c>
      <c r="CX70" s="33"/>
      <c r="CY70" s="33">
        <f>SUM(CX70*$D70*$F70*$G70*$H70*CY$10)</f>
        <v>0</v>
      </c>
      <c r="CZ70" s="33"/>
      <c r="DA70" s="33">
        <f>SUM(CZ70*$D70*$F70*$G70*$I70*DA$10)</f>
        <v>0</v>
      </c>
      <c r="DB70" s="33"/>
      <c r="DC70" s="33">
        <f>SUM(DB70*$D70*$F70*$G70*$I70*DC$10)</f>
        <v>0</v>
      </c>
      <c r="DD70" s="33"/>
      <c r="DE70" s="33">
        <f>SUM(DD70*$D70*$F70*$G70*$H70*DE$10)</f>
        <v>0</v>
      </c>
      <c r="DF70" s="33"/>
      <c r="DG70" s="33">
        <f>SUM(DF70*$D70*$F70*$G70*$I70*DG$10)</f>
        <v>0</v>
      </c>
      <c r="DH70" s="33"/>
      <c r="DI70" s="33">
        <f>SUM(DH70*$D70*$F70*$G70*$I70*DI$10)</f>
        <v>0</v>
      </c>
      <c r="DJ70" s="33"/>
      <c r="DK70" s="33">
        <f>SUM(DJ70*$D70*$F70*$G70*$I70*DK$10)</f>
        <v>0</v>
      </c>
      <c r="DL70" s="33"/>
      <c r="DM70" s="33">
        <f>SUM(DL70*$D70*$F70*$G70*$I70*DM$10)</f>
        <v>0</v>
      </c>
      <c r="DN70" s="33"/>
      <c r="DO70" s="33">
        <f>SUM(DN70*$D70*$F70*$G70*$H70*DO$10)</f>
        <v>0</v>
      </c>
      <c r="DP70" s="33"/>
      <c r="DQ70" s="33">
        <f>SUM(DP70*$D70*$F70*$G70*$H70*DQ$10)</f>
        <v>0</v>
      </c>
      <c r="DR70" s="33"/>
      <c r="DS70" s="33">
        <f>SUM(DR70*$D70*$F70*$G70*$I70*DS$10)</f>
        <v>0</v>
      </c>
      <c r="DT70" s="33"/>
      <c r="DU70" s="33">
        <f>SUM(DT70*$D70*$F70*$G70*$I70*DU$10)</f>
        <v>0</v>
      </c>
      <c r="DV70" s="33"/>
      <c r="DW70" s="33">
        <f>SUM(DV70*$D70*$F70*$G70*$I70*DW$10)</f>
        <v>0</v>
      </c>
      <c r="DX70" s="33"/>
      <c r="DY70" s="33">
        <f>SUM(DX70*$D70*$F70*$G70*$J70*DY$10)</f>
        <v>0</v>
      </c>
      <c r="DZ70" s="36"/>
      <c r="EA70" s="33">
        <f>SUM(DZ70*$D70*$F70*$G70*$K70*EA$10)</f>
        <v>0</v>
      </c>
      <c r="EB70" s="33"/>
      <c r="EC70" s="33">
        <f>SUM(EB70*$D70*$F70*$G70*$H70*EC$10)</f>
        <v>0</v>
      </c>
      <c r="ED70" s="33"/>
      <c r="EE70" s="37">
        <f>SUM(ED70*$D70*$F70*$G70*$H70*EE$10)</f>
        <v>0</v>
      </c>
      <c r="EF70" s="38">
        <f t="shared" si="102"/>
        <v>0</v>
      </c>
      <c r="EG70" s="38">
        <f t="shared" si="102"/>
        <v>0</v>
      </c>
    </row>
    <row r="71" spans="1:137" s="2" customFormat="1" x14ac:dyDescent="0.25">
      <c r="B71" s="67">
        <v>43</v>
      </c>
      <c r="C71" s="29" t="s">
        <v>212</v>
      </c>
      <c r="D71" s="30">
        <f t="shared" si="3"/>
        <v>9860</v>
      </c>
      <c r="E71" s="30">
        <v>10127</v>
      </c>
      <c r="F71" s="31">
        <v>0.8</v>
      </c>
      <c r="G71" s="32">
        <v>1</v>
      </c>
      <c r="H71" s="30">
        <v>1.4</v>
      </c>
      <c r="I71" s="30">
        <v>1.68</v>
      </c>
      <c r="J71" s="30">
        <v>2.23</v>
      </c>
      <c r="K71" s="30">
        <v>2.57</v>
      </c>
      <c r="L71" s="33"/>
      <c r="M71" s="33">
        <f>SUM(L71*$D71*$F71*$G71*$H71*M$10)</f>
        <v>0</v>
      </c>
      <c r="N71" s="33"/>
      <c r="O71" s="33">
        <f>SUM(N71*$D71*$F71*$G71*$H71*O$10)</f>
        <v>0</v>
      </c>
      <c r="P71" s="33"/>
      <c r="Q71" s="33">
        <f>SUM(P71*$D71*$F71*$G71*$H71*Q$10)</f>
        <v>0</v>
      </c>
      <c r="R71" s="33"/>
      <c r="S71" s="33">
        <f>SUM(R71*$D71*$F71*$G71*$H71*S$10)</f>
        <v>0</v>
      </c>
      <c r="T71" s="33"/>
      <c r="U71" s="33">
        <f>SUM(T71*$D71*$F71*$G71*$H71*U$10)</f>
        <v>0</v>
      </c>
      <c r="V71" s="33"/>
      <c r="W71" s="33">
        <f>SUM(V71*$D71*$F71*$G71*$H71*W$10)</f>
        <v>0</v>
      </c>
      <c r="X71" s="33">
        <v>2</v>
      </c>
      <c r="Y71" s="33">
        <f>SUM(X71*$D71*$F71*$G71*$I71*Y$10)</f>
        <v>26503.68</v>
      </c>
      <c r="Z71" s="33"/>
      <c r="AA71" s="33">
        <f>SUM(Z71*$D71*$F71*$G71*$H71*AA$10)</f>
        <v>0</v>
      </c>
      <c r="AB71" s="33">
        <v>4</v>
      </c>
      <c r="AC71" s="33">
        <f>SUM(AB71*$D71*$F71*$G71*$I71*AC$10)</f>
        <v>53007.360000000001</v>
      </c>
      <c r="AD71" s="33">
        <v>4</v>
      </c>
      <c r="AE71" s="33">
        <f>SUM(AD71*$D71*$F71*$G71*$I71*AE$10)</f>
        <v>53007.360000000001</v>
      </c>
      <c r="AF71" s="33"/>
      <c r="AG71" s="33">
        <f>SUM(AF71*$D71*$F71*$G71*$I71*AG$10)</f>
        <v>0</v>
      </c>
      <c r="AH71" s="33">
        <v>5</v>
      </c>
      <c r="AI71" s="33">
        <f>SUM(AH71*$D71*$F71*$G71*$I71*AI$10)</f>
        <v>66259.199999999997</v>
      </c>
      <c r="AJ71" s="33"/>
      <c r="AK71" s="33">
        <f>SUM(AJ71*$D71*$F71*$G71*$I71*AK$10)</f>
        <v>0</v>
      </c>
      <c r="AL71" s="33">
        <v>3</v>
      </c>
      <c r="AM71" s="33">
        <f>SUM(AL71*$D71*$F71*$G71*$I71*AM$10)</f>
        <v>39755.519999999997</v>
      </c>
      <c r="AN71" s="33"/>
      <c r="AO71" s="33">
        <f>SUM(AN71*$D71*$F71*$G71*$H71*AO$10)</f>
        <v>0</v>
      </c>
      <c r="AP71" s="33"/>
      <c r="AQ71" s="33">
        <f>SUM(AP71*$D71*$F71*$G71*$H71*AQ$10)</f>
        <v>0</v>
      </c>
      <c r="AR71" s="33"/>
      <c r="AS71" s="33">
        <f>SUM(AR71*$D71*$F71*$G71*$H71*AS$10)</f>
        <v>0</v>
      </c>
      <c r="AT71" s="33"/>
      <c r="AU71" s="33">
        <f>SUM(AT71*$D71*$F71*$G71*$I71*AU$10)</f>
        <v>0</v>
      </c>
      <c r="AV71" s="33"/>
      <c r="AW71" s="33">
        <f>SUM(AV71*$D71*$F71*$G71*$H71*AW$10)</f>
        <v>0</v>
      </c>
      <c r="AX71" s="33"/>
      <c r="AY71" s="33">
        <f>SUM(AX71*$D71*$F71*$G71*$H71*AY$10)</f>
        <v>0</v>
      </c>
      <c r="AZ71" s="33">
        <v>8</v>
      </c>
      <c r="BA71" s="33">
        <f>SUM(AZ71*$D71*$F71*$G71*$H71*BA$10)</f>
        <v>88345.599999999991</v>
      </c>
      <c r="BB71" s="33"/>
      <c r="BC71" s="33">
        <f>SUM(BB71*$D71*$F71*$G71*$H71*BC$10)</f>
        <v>0</v>
      </c>
      <c r="BD71" s="33"/>
      <c r="BE71" s="33">
        <f>SUM(BD71*$D71*$F71*$G71*$H71*BE$10)</f>
        <v>0</v>
      </c>
      <c r="BF71" s="33"/>
      <c r="BG71" s="33">
        <f>SUM(BF71*$D71*$F71*$G71*$H71*BG$10)</f>
        <v>0</v>
      </c>
      <c r="BH71" s="33"/>
      <c r="BI71" s="33">
        <f>SUM(BH71*$D71*$F71*$G71*$H71*BI$10)</f>
        <v>0</v>
      </c>
      <c r="BJ71" s="33"/>
      <c r="BK71" s="33">
        <f>SUM(BJ71*$D71*$F71*$G71*$H71*BK$10)</f>
        <v>0</v>
      </c>
      <c r="BL71" s="33">
        <v>3</v>
      </c>
      <c r="BM71" s="33">
        <f>SUM(BL71*$D71*$F71*$G71*$H71*BM$10)</f>
        <v>33129.599999999999</v>
      </c>
      <c r="BN71" s="33"/>
      <c r="BO71" s="33">
        <f>SUM(BN71*$D71*$F71*$G71*$H71*BO$10)</f>
        <v>0</v>
      </c>
      <c r="BP71" s="33"/>
      <c r="BQ71" s="33">
        <f>SUM(BP71*$D71*$F71*$G71*$H71*BQ$10)</f>
        <v>0</v>
      </c>
      <c r="BR71" s="33">
        <v>15</v>
      </c>
      <c r="BS71" s="33">
        <f>SUM(BR71*$D71*$F71*$G71*$H71*BS$10)</f>
        <v>165648</v>
      </c>
      <c r="BT71" s="33">
        <v>7</v>
      </c>
      <c r="BU71" s="33">
        <f>SUM(BT71*$D71*$F71*$G71*$H71*BU$10)</f>
        <v>77302.399999999994</v>
      </c>
      <c r="BV71" s="33">
        <v>4</v>
      </c>
      <c r="BW71" s="33">
        <f>SUM(BV71*$D71*$F71*$G71*$I71*BW$10)</f>
        <v>53007.360000000001</v>
      </c>
      <c r="BX71" s="33"/>
      <c r="BY71" s="33">
        <f>SUM(BX71*$D71*$F71*$G71*$H71*BY$10)</f>
        <v>0</v>
      </c>
      <c r="BZ71" s="33"/>
      <c r="CA71" s="33">
        <f>SUM(BZ71*$D71*$F71*$G71*$H71*CA$10)</f>
        <v>0</v>
      </c>
      <c r="CB71" s="33"/>
      <c r="CC71" s="33">
        <f>SUM(CB71*$D71*$F71*$G71*$H71*CC$10)</f>
        <v>0</v>
      </c>
      <c r="CD71" s="33">
        <v>5</v>
      </c>
      <c r="CE71" s="33">
        <f>SUM(CD71*$D71*$F71*$G71*$I71*CE$10)</f>
        <v>66259.199999999997</v>
      </c>
      <c r="CF71" s="33"/>
      <c r="CG71" s="33">
        <f>SUM(CF71*$D71*$F71*$G71*$I71*CG$10)</f>
        <v>0</v>
      </c>
      <c r="CH71" s="33"/>
      <c r="CI71" s="33">
        <f>SUM(CH71*$D71*$F71*$G71*$H71*CI$10)</f>
        <v>0</v>
      </c>
      <c r="CJ71" s="33"/>
      <c r="CK71" s="33">
        <f>SUM(CJ71*$D71*$F71*$G71*$H71*CK$10)</f>
        <v>0</v>
      </c>
      <c r="CL71" s="33"/>
      <c r="CM71" s="33">
        <f>SUM(CL71*$D71*$F71*$G71*$H71*CM$10)</f>
        <v>0</v>
      </c>
      <c r="CN71" s="33">
        <v>34</v>
      </c>
      <c r="CO71" s="33">
        <f>SUM(CN71*$D71*$F71*$G71*$H71*CO$10)</f>
        <v>375468.79999999999</v>
      </c>
      <c r="CP71" s="33"/>
      <c r="CQ71" s="33">
        <f>SUM(CP71*$D71*$F71*$G71*$H71*CQ$10)</f>
        <v>0</v>
      </c>
      <c r="CR71" s="33"/>
      <c r="CS71" s="33">
        <f>SUM(CR71*$D71*$F71*$G71*$H71*CS$10)</f>
        <v>0</v>
      </c>
      <c r="CT71" s="33"/>
      <c r="CU71" s="33">
        <f>SUM(CT71*$D71*$F71*$G71*$H71*CU$10)</f>
        <v>0</v>
      </c>
      <c r="CV71" s="33"/>
      <c r="CW71" s="33">
        <f>SUM(CV71*$D71*$F71*$G71*$H71*CW$10)</f>
        <v>0</v>
      </c>
      <c r="CX71" s="33"/>
      <c r="CY71" s="33">
        <f>SUM(CX71*$D71*$F71*$G71*$H71*CY$10)</f>
        <v>0</v>
      </c>
      <c r="CZ71" s="33"/>
      <c r="DA71" s="33">
        <f>SUM(CZ71*$D71*$F71*$G71*$I71*DA$10)</f>
        <v>0</v>
      </c>
      <c r="DB71" s="33"/>
      <c r="DC71" s="33">
        <f>SUM(DB71*$D71*$F71*$G71*$I71*DC$10)</f>
        <v>0</v>
      </c>
      <c r="DD71" s="33"/>
      <c r="DE71" s="33">
        <f>SUM(DD71*$D71*$F71*$G71*$H71*DE$10)</f>
        <v>0</v>
      </c>
      <c r="DF71" s="33">
        <v>15</v>
      </c>
      <c r="DG71" s="33">
        <f>SUM(DF71*$D71*$F71*$G71*$I71*DG$10)</f>
        <v>198777.60000000001</v>
      </c>
      <c r="DH71" s="33">
        <v>4</v>
      </c>
      <c r="DI71" s="33">
        <f>SUM(DH71*$D71*$F71*$G71*$I71*DI$10)</f>
        <v>53007.360000000001</v>
      </c>
      <c r="DJ71" s="33">
        <v>30</v>
      </c>
      <c r="DK71" s="33">
        <f>SUM(DJ71*$D71*$F71*$G71*$I71*DK$10)</f>
        <v>397555.20000000001</v>
      </c>
      <c r="DL71" s="33"/>
      <c r="DM71" s="33">
        <f>SUM(DL71*$D71*$F71*$G71*$I71*DM$10)</f>
        <v>0</v>
      </c>
      <c r="DN71" s="33">
        <v>2</v>
      </c>
      <c r="DO71" s="33">
        <f>SUM(DN71*$D71*$F71*$G71*$H71*DO$10)</f>
        <v>22086.399999999998</v>
      </c>
      <c r="DP71" s="33"/>
      <c r="DQ71" s="33">
        <f>SUM(DP71*$D71*$F71*$G71*$H71*DQ$10)</f>
        <v>0</v>
      </c>
      <c r="DR71" s="33"/>
      <c r="DS71" s="33">
        <f>SUM(DR71*$D71*$F71*$G71*$I71*DS$10)</f>
        <v>0</v>
      </c>
      <c r="DT71" s="33"/>
      <c r="DU71" s="33">
        <f>SUM(DT71*$D71*$F71*$G71*$I71*DU$10)</f>
        <v>0</v>
      </c>
      <c r="DV71" s="33"/>
      <c r="DW71" s="33">
        <f>SUM(DV71*$D71*$F71*$G71*$I71*DW$10)</f>
        <v>0</v>
      </c>
      <c r="DX71" s="33">
        <v>1</v>
      </c>
      <c r="DY71" s="33">
        <f>SUM(DX71*$D71*$F71*$G71*$J71*DY$10)</f>
        <v>17590.240000000002</v>
      </c>
      <c r="DZ71" s="36">
        <v>7</v>
      </c>
      <c r="EA71" s="33">
        <f>SUM(DZ71*$D71*$F71*$G71*$K71*EA$10)</f>
        <v>141905.12</v>
      </c>
      <c r="EB71" s="33"/>
      <c r="EC71" s="33">
        <f>SUM(EB71*$D71*$F71*$G71*$H71*EC$10)</f>
        <v>0</v>
      </c>
      <c r="ED71" s="33"/>
      <c r="EE71" s="37">
        <f>SUM(ED71*$D71*$F71*$G71*$H71*EE$10)</f>
        <v>0</v>
      </c>
      <c r="EF71" s="38">
        <f t="shared" si="102"/>
        <v>153</v>
      </c>
      <c r="EG71" s="38">
        <f t="shared" si="102"/>
        <v>1928616.0000000005</v>
      </c>
    </row>
    <row r="72" spans="1:137" s="61" customFormat="1" x14ac:dyDescent="0.25">
      <c r="A72" s="58">
        <v>19</v>
      </c>
      <c r="B72" s="53"/>
      <c r="C72" s="22" t="s">
        <v>213</v>
      </c>
      <c r="D72" s="46">
        <f t="shared" si="3"/>
        <v>9860</v>
      </c>
      <c r="E72" s="30">
        <v>10127</v>
      </c>
      <c r="F72" s="62">
        <v>3.01</v>
      </c>
      <c r="G72" s="60"/>
      <c r="H72" s="54"/>
      <c r="I72" s="54"/>
      <c r="J72" s="54"/>
      <c r="K72" s="54">
        <v>2.57</v>
      </c>
      <c r="L72" s="27">
        <f>SUM(L73:L83)</f>
        <v>357</v>
      </c>
      <c r="M72" s="27">
        <f t="shared" ref="M72:BX72" si="103">SUM(M73:M83)</f>
        <v>31771148.359999999</v>
      </c>
      <c r="N72" s="27">
        <f t="shared" si="103"/>
        <v>0</v>
      </c>
      <c r="O72" s="27">
        <f t="shared" si="103"/>
        <v>0</v>
      </c>
      <c r="P72" s="27">
        <f t="shared" si="103"/>
        <v>0</v>
      </c>
      <c r="Q72" s="27">
        <f t="shared" si="103"/>
        <v>0</v>
      </c>
      <c r="R72" s="27">
        <f t="shared" si="103"/>
        <v>1454</v>
      </c>
      <c r="S72" s="27">
        <f t="shared" si="103"/>
        <v>88721068.799999997</v>
      </c>
      <c r="T72" s="27">
        <f t="shared" si="103"/>
        <v>0</v>
      </c>
      <c r="U72" s="27">
        <f t="shared" si="103"/>
        <v>0</v>
      </c>
      <c r="V72" s="27">
        <f t="shared" si="103"/>
        <v>0</v>
      </c>
      <c r="W72" s="27">
        <f t="shared" si="103"/>
        <v>0</v>
      </c>
      <c r="X72" s="27">
        <f t="shared" si="103"/>
        <v>0</v>
      </c>
      <c r="Y72" s="27">
        <f t="shared" si="103"/>
        <v>0</v>
      </c>
      <c r="Z72" s="27">
        <f t="shared" si="103"/>
        <v>0</v>
      </c>
      <c r="AA72" s="27">
        <f t="shared" si="103"/>
        <v>0</v>
      </c>
      <c r="AB72" s="27">
        <f t="shared" si="103"/>
        <v>0</v>
      </c>
      <c r="AC72" s="27">
        <f t="shared" si="103"/>
        <v>0</v>
      </c>
      <c r="AD72" s="27">
        <f t="shared" si="103"/>
        <v>0</v>
      </c>
      <c r="AE72" s="27">
        <f t="shared" si="103"/>
        <v>0</v>
      </c>
      <c r="AF72" s="27">
        <f t="shared" si="103"/>
        <v>0</v>
      </c>
      <c r="AG72" s="27">
        <f t="shared" si="103"/>
        <v>0</v>
      </c>
      <c r="AH72" s="27">
        <f t="shared" si="103"/>
        <v>14</v>
      </c>
      <c r="AI72" s="27">
        <f t="shared" si="103"/>
        <v>115953.59999999999</v>
      </c>
      <c r="AJ72" s="27">
        <f t="shared" si="103"/>
        <v>72</v>
      </c>
      <c r="AK72" s="27">
        <f t="shared" si="103"/>
        <v>2892214.0799999996</v>
      </c>
      <c r="AL72" s="27">
        <f t="shared" si="103"/>
        <v>0</v>
      </c>
      <c r="AM72" s="27">
        <f t="shared" si="103"/>
        <v>0</v>
      </c>
      <c r="AN72" s="27">
        <f t="shared" si="103"/>
        <v>0</v>
      </c>
      <c r="AO72" s="27">
        <f t="shared" si="103"/>
        <v>0</v>
      </c>
      <c r="AP72" s="27">
        <f t="shared" si="103"/>
        <v>0</v>
      </c>
      <c r="AQ72" s="27">
        <f t="shared" si="103"/>
        <v>0</v>
      </c>
      <c r="AR72" s="27">
        <f t="shared" si="103"/>
        <v>0</v>
      </c>
      <c r="AS72" s="27">
        <f t="shared" si="103"/>
        <v>0</v>
      </c>
      <c r="AT72" s="27">
        <f t="shared" si="103"/>
        <v>0</v>
      </c>
      <c r="AU72" s="27">
        <f t="shared" si="103"/>
        <v>0</v>
      </c>
      <c r="AV72" s="27">
        <f t="shared" si="103"/>
        <v>0</v>
      </c>
      <c r="AW72" s="27">
        <f t="shared" si="103"/>
        <v>0</v>
      </c>
      <c r="AX72" s="27">
        <f t="shared" si="103"/>
        <v>0</v>
      </c>
      <c r="AY72" s="27">
        <f t="shared" si="103"/>
        <v>0</v>
      </c>
      <c r="AZ72" s="27">
        <f t="shared" si="103"/>
        <v>0</v>
      </c>
      <c r="BA72" s="27">
        <f t="shared" si="103"/>
        <v>0</v>
      </c>
      <c r="BB72" s="27">
        <f t="shared" si="103"/>
        <v>0</v>
      </c>
      <c r="BC72" s="27">
        <f t="shared" si="103"/>
        <v>0</v>
      </c>
      <c r="BD72" s="27">
        <f t="shared" si="103"/>
        <v>0</v>
      </c>
      <c r="BE72" s="27">
        <f t="shared" si="103"/>
        <v>0</v>
      </c>
      <c r="BF72" s="27">
        <f t="shared" si="103"/>
        <v>0</v>
      </c>
      <c r="BG72" s="27">
        <f t="shared" si="103"/>
        <v>0</v>
      </c>
      <c r="BH72" s="27">
        <f t="shared" si="103"/>
        <v>0</v>
      </c>
      <c r="BI72" s="27">
        <f t="shared" si="103"/>
        <v>0</v>
      </c>
      <c r="BJ72" s="27">
        <f t="shared" si="103"/>
        <v>0</v>
      </c>
      <c r="BK72" s="27">
        <f t="shared" si="103"/>
        <v>0</v>
      </c>
      <c r="BL72" s="27">
        <f t="shared" si="103"/>
        <v>0</v>
      </c>
      <c r="BM72" s="27">
        <f t="shared" si="103"/>
        <v>0</v>
      </c>
      <c r="BN72" s="27">
        <f t="shared" si="103"/>
        <v>0</v>
      </c>
      <c r="BO72" s="27">
        <f t="shared" si="103"/>
        <v>0</v>
      </c>
      <c r="BP72" s="27">
        <f t="shared" si="103"/>
        <v>0</v>
      </c>
      <c r="BQ72" s="27">
        <f t="shared" si="103"/>
        <v>0</v>
      </c>
      <c r="BR72" s="27">
        <f t="shared" si="103"/>
        <v>0</v>
      </c>
      <c r="BS72" s="27">
        <f t="shared" si="103"/>
        <v>0</v>
      </c>
      <c r="BT72" s="27">
        <f t="shared" si="103"/>
        <v>0</v>
      </c>
      <c r="BU72" s="27">
        <f t="shared" si="103"/>
        <v>0</v>
      </c>
      <c r="BV72" s="27">
        <f t="shared" si="103"/>
        <v>2</v>
      </c>
      <c r="BW72" s="27">
        <f t="shared" si="103"/>
        <v>16564.8</v>
      </c>
      <c r="BX72" s="27">
        <f t="shared" si="103"/>
        <v>0</v>
      </c>
      <c r="BY72" s="27">
        <f t="shared" ref="BY72:EG72" si="104">SUM(BY73:BY83)</f>
        <v>0</v>
      </c>
      <c r="BZ72" s="27">
        <f t="shared" si="104"/>
        <v>0</v>
      </c>
      <c r="CA72" s="27">
        <f t="shared" si="104"/>
        <v>0</v>
      </c>
      <c r="CB72" s="27">
        <f t="shared" si="104"/>
        <v>0</v>
      </c>
      <c r="CC72" s="27">
        <f t="shared" si="104"/>
        <v>0</v>
      </c>
      <c r="CD72" s="27">
        <f t="shared" si="104"/>
        <v>0</v>
      </c>
      <c r="CE72" s="27">
        <f t="shared" si="104"/>
        <v>0</v>
      </c>
      <c r="CF72" s="27">
        <f t="shared" si="104"/>
        <v>0</v>
      </c>
      <c r="CG72" s="27">
        <f t="shared" si="104"/>
        <v>0</v>
      </c>
      <c r="CH72" s="27">
        <f t="shared" si="104"/>
        <v>0</v>
      </c>
      <c r="CI72" s="27">
        <f t="shared" si="104"/>
        <v>0</v>
      </c>
      <c r="CJ72" s="27">
        <f t="shared" si="104"/>
        <v>0</v>
      </c>
      <c r="CK72" s="27">
        <f t="shared" si="104"/>
        <v>0</v>
      </c>
      <c r="CL72" s="27">
        <f t="shared" si="104"/>
        <v>0</v>
      </c>
      <c r="CM72" s="27">
        <f t="shared" si="104"/>
        <v>0</v>
      </c>
      <c r="CN72" s="27">
        <f t="shared" si="104"/>
        <v>1</v>
      </c>
      <c r="CO72" s="27">
        <f t="shared" si="104"/>
        <v>6902</v>
      </c>
      <c r="CP72" s="27">
        <v>1</v>
      </c>
      <c r="CQ72" s="27">
        <f t="shared" si="104"/>
        <v>6902</v>
      </c>
      <c r="CR72" s="27">
        <f t="shared" si="104"/>
        <v>1</v>
      </c>
      <c r="CS72" s="27">
        <f t="shared" si="104"/>
        <v>6902</v>
      </c>
      <c r="CT72" s="27">
        <f t="shared" si="104"/>
        <v>4</v>
      </c>
      <c r="CU72" s="27">
        <f t="shared" si="104"/>
        <v>27608</v>
      </c>
      <c r="CV72" s="27">
        <f t="shared" si="104"/>
        <v>4</v>
      </c>
      <c r="CW72" s="27">
        <f t="shared" si="104"/>
        <v>27608</v>
      </c>
      <c r="CX72" s="27">
        <f t="shared" si="104"/>
        <v>0</v>
      </c>
      <c r="CY72" s="27">
        <f t="shared" si="104"/>
        <v>0</v>
      </c>
      <c r="CZ72" s="27">
        <f t="shared" si="104"/>
        <v>0</v>
      </c>
      <c r="DA72" s="27">
        <f t="shared" si="104"/>
        <v>0</v>
      </c>
      <c r="DB72" s="27">
        <f t="shared" si="104"/>
        <v>0</v>
      </c>
      <c r="DC72" s="27">
        <f t="shared" si="104"/>
        <v>0</v>
      </c>
      <c r="DD72" s="27">
        <f t="shared" si="104"/>
        <v>14</v>
      </c>
      <c r="DE72" s="27">
        <f t="shared" si="104"/>
        <v>96628</v>
      </c>
      <c r="DF72" s="27">
        <f t="shared" si="104"/>
        <v>0</v>
      </c>
      <c r="DG72" s="27">
        <f t="shared" si="104"/>
        <v>0</v>
      </c>
      <c r="DH72" s="27">
        <f t="shared" si="104"/>
        <v>0</v>
      </c>
      <c r="DI72" s="27">
        <f t="shared" si="104"/>
        <v>0</v>
      </c>
      <c r="DJ72" s="27">
        <f t="shared" si="104"/>
        <v>3</v>
      </c>
      <c r="DK72" s="27">
        <f t="shared" si="104"/>
        <v>24847.200000000001</v>
      </c>
      <c r="DL72" s="27">
        <f t="shared" si="104"/>
        <v>0</v>
      </c>
      <c r="DM72" s="27">
        <f t="shared" si="104"/>
        <v>0</v>
      </c>
      <c r="DN72" s="27">
        <f t="shared" si="104"/>
        <v>0</v>
      </c>
      <c r="DO72" s="27">
        <f t="shared" si="104"/>
        <v>0</v>
      </c>
      <c r="DP72" s="27">
        <f t="shared" si="104"/>
        <v>0</v>
      </c>
      <c r="DQ72" s="27">
        <f t="shared" si="104"/>
        <v>0</v>
      </c>
      <c r="DR72" s="27">
        <f t="shared" si="104"/>
        <v>0</v>
      </c>
      <c r="DS72" s="27">
        <f t="shared" si="104"/>
        <v>0</v>
      </c>
      <c r="DT72" s="27">
        <f t="shared" si="104"/>
        <v>0</v>
      </c>
      <c r="DU72" s="27">
        <f t="shared" si="104"/>
        <v>0</v>
      </c>
      <c r="DV72" s="27">
        <f t="shared" si="104"/>
        <v>0</v>
      </c>
      <c r="DW72" s="27">
        <f t="shared" si="104"/>
        <v>0</v>
      </c>
      <c r="DX72" s="27">
        <f t="shared" si="104"/>
        <v>0</v>
      </c>
      <c r="DY72" s="27">
        <f t="shared" si="104"/>
        <v>0</v>
      </c>
      <c r="DZ72" s="28">
        <f t="shared" si="104"/>
        <v>0</v>
      </c>
      <c r="EA72" s="27">
        <f t="shared" si="104"/>
        <v>0</v>
      </c>
      <c r="EB72" s="27">
        <f t="shared" si="104"/>
        <v>0</v>
      </c>
      <c r="EC72" s="27">
        <f t="shared" si="104"/>
        <v>0</v>
      </c>
      <c r="ED72" s="27">
        <f t="shared" si="104"/>
        <v>0</v>
      </c>
      <c r="EE72" s="27">
        <f t="shared" si="104"/>
        <v>0</v>
      </c>
      <c r="EF72" s="27">
        <f t="shared" si="104"/>
        <v>1927</v>
      </c>
      <c r="EG72" s="27">
        <f t="shared" si="104"/>
        <v>123714346.84</v>
      </c>
    </row>
    <row r="73" spans="1:137" s="2" customFormat="1" x14ac:dyDescent="0.25">
      <c r="B73" s="67">
        <v>44</v>
      </c>
      <c r="C73" s="29" t="s">
        <v>214</v>
      </c>
      <c r="D73" s="30">
        <f t="shared" si="3"/>
        <v>9860</v>
      </c>
      <c r="E73" s="30">
        <v>10127</v>
      </c>
      <c r="F73" s="31">
        <v>3.64</v>
      </c>
      <c r="G73" s="40">
        <v>1</v>
      </c>
      <c r="H73" s="30">
        <v>1.4</v>
      </c>
      <c r="I73" s="30">
        <v>1.68</v>
      </c>
      <c r="J73" s="30">
        <v>2.23</v>
      </c>
      <c r="K73" s="30">
        <v>2.57</v>
      </c>
      <c r="L73" s="33">
        <v>0</v>
      </c>
      <c r="M73" s="33">
        <f t="shared" ref="M73:M83" si="105">SUM(L73*$D73*$F73*$G73*$H73*M$10)</f>
        <v>0</v>
      </c>
      <c r="N73" s="33"/>
      <c r="O73" s="33">
        <f t="shared" ref="O73:O83" si="106">SUM(N73*$D73*$F73*$G73*$H73*O$10)</f>
        <v>0</v>
      </c>
      <c r="P73" s="33"/>
      <c r="Q73" s="33">
        <f t="shared" ref="Q73:Q83" si="107">SUM(P73*$D73*$F73*$G73*$H73*Q$10)</f>
        <v>0</v>
      </c>
      <c r="R73" s="33"/>
      <c r="S73" s="33">
        <f t="shared" ref="S73:S83" si="108">SUM(R73*$D73*$F73*$G73*$H73*S$10)</f>
        <v>0</v>
      </c>
      <c r="T73" s="33">
        <v>0</v>
      </c>
      <c r="U73" s="33">
        <f t="shared" ref="U73:U83" si="109">SUM(T73*$D73*$F73*$G73*$H73*U$10)</f>
        <v>0</v>
      </c>
      <c r="V73" s="33">
        <v>0</v>
      </c>
      <c r="W73" s="33">
        <f t="shared" ref="W73:W83" si="110">SUM(V73*$D73*$F73*$G73*$H73*W$10)</f>
        <v>0</v>
      </c>
      <c r="X73" s="33">
        <v>0</v>
      </c>
      <c r="Y73" s="33">
        <f t="shared" ref="Y73:Y83" si="111">SUM(X73*$D73*$F73*$G73*$I73*Y$10)</f>
        <v>0</v>
      </c>
      <c r="Z73" s="33"/>
      <c r="AA73" s="33">
        <f t="shared" ref="AA73:AA83" si="112">SUM(Z73*$D73*$F73*$G73*$H73*AA$10)</f>
        <v>0</v>
      </c>
      <c r="AB73" s="33">
        <v>0</v>
      </c>
      <c r="AC73" s="33">
        <f t="shared" ref="AC73:AC83" si="113">SUM(AB73*$D73*$F73*$G73*$I73*AC$10)</f>
        <v>0</v>
      </c>
      <c r="AD73" s="33">
        <v>0</v>
      </c>
      <c r="AE73" s="33">
        <f t="shared" ref="AE73:AE83" si="114">SUM(AD73*$D73*$F73*$G73*$I73*AE$10)</f>
        <v>0</v>
      </c>
      <c r="AF73" s="33">
        <v>0</v>
      </c>
      <c r="AG73" s="33">
        <f t="shared" ref="AG73:AG83" si="115">SUM(AF73*$D73*$F73*$G73*$I73*AG$10)</f>
        <v>0</v>
      </c>
      <c r="AH73" s="33">
        <v>0</v>
      </c>
      <c r="AI73" s="33">
        <f t="shared" ref="AI73:AI83" si="116">SUM(AH73*$D73*$F73*$G73*$I73*AI$10)</f>
        <v>0</v>
      </c>
      <c r="AJ73" s="33"/>
      <c r="AK73" s="33">
        <f t="shared" ref="AK73:AK83" si="117">SUM(AJ73*$D73*$F73*$G73*$I73*AK$10)</f>
        <v>0</v>
      </c>
      <c r="AL73" s="33">
        <v>0</v>
      </c>
      <c r="AM73" s="33">
        <f t="shared" ref="AM73:AM83" si="118">SUM(AL73*$D73*$F73*$G73*$I73*AM$10)</f>
        <v>0</v>
      </c>
      <c r="AN73" s="33">
        <v>0</v>
      </c>
      <c r="AO73" s="33">
        <f t="shared" ref="AO73:AO83" si="119">SUM(AN73*$D73*$F73*$G73*$H73*AO$10)</f>
        <v>0</v>
      </c>
      <c r="AP73" s="33"/>
      <c r="AQ73" s="33">
        <f t="shared" ref="AQ73:AQ83" si="120">SUM(AP73*$D73*$F73*$G73*$H73*AQ$10)</f>
        <v>0</v>
      </c>
      <c r="AR73" s="33"/>
      <c r="AS73" s="33">
        <f t="shared" ref="AS73:AS83" si="121">SUM(AR73*$D73*$F73*$G73*$H73*AS$10)</f>
        <v>0</v>
      </c>
      <c r="AT73" s="33"/>
      <c r="AU73" s="33">
        <f t="shared" ref="AU73:AU83" si="122">SUM(AT73*$D73*$F73*$G73*$I73*AU$10)</f>
        <v>0</v>
      </c>
      <c r="AV73" s="33">
        <v>0</v>
      </c>
      <c r="AW73" s="33">
        <f t="shared" ref="AW73:AW83" si="123">SUM(AV73*$D73*$F73*$G73*$H73*AW$10)</f>
        <v>0</v>
      </c>
      <c r="AX73" s="33"/>
      <c r="AY73" s="33">
        <f t="shared" ref="AY73:AY83" si="124">SUM(AX73*$D73*$F73*$G73*$H73*AY$10)</f>
        <v>0</v>
      </c>
      <c r="AZ73" s="33"/>
      <c r="BA73" s="33">
        <f t="shared" ref="BA73:BA83" si="125">SUM(AZ73*$D73*$F73*$G73*$H73*BA$10)</f>
        <v>0</v>
      </c>
      <c r="BB73" s="33"/>
      <c r="BC73" s="33">
        <f t="shared" ref="BC73:BC83" si="126">SUM(BB73*$D73*$F73*$G73*$H73*BC$10)</f>
        <v>0</v>
      </c>
      <c r="BD73" s="33"/>
      <c r="BE73" s="33">
        <f t="shared" ref="BE73:BE83" si="127">SUM(BD73*$D73*$F73*$G73*$H73*BE$10)</f>
        <v>0</v>
      </c>
      <c r="BF73" s="33">
        <v>0</v>
      </c>
      <c r="BG73" s="33">
        <f t="shared" ref="BG73:BG83" si="128">SUM(BF73*$D73*$F73*$G73*$H73*BG$10)</f>
        <v>0</v>
      </c>
      <c r="BH73" s="33"/>
      <c r="BI73" s="33">
        <f t="shared" ref="BI73:BI83" si="129">SUM(BH73*$D73*$F73*$G73*$H73*BI$10)</f>
        <v>0</v>
      </c>
      <c r="BJ73" s="33"/>
      <c r="BK73" s="33">
        <f t="shared" ref="BK73:BK83" si="130">SUM(BJ73*$D73*$F73*$G73*$H73*BK$10)</f>
        <v>0</v>
      </c>
      <c r="BL73" s="33"/>
      <c r="BM73" s="33">
        <f t="shared" ref="BM73:BM83" si="131">SUM(BL73*$D73*$F73*$G73*$H73*BM$10)</f>
        <v>0</v>
      </c>
      <c r="BN73" s="33"/>
      <c r="BO73" s="33">
        <f t="shared" ref="BO73:BO83" si="132">SUM(BN73*$D73*$F73*$G73*$H73*BO$10)</f>
        <v>0</v>
      </c>
      <c r="BP73" s="33"/>
      <c r="BQ73" s="33">
        <f t="shared" ref="BQ73:BQ83" si="133">SUM(BP73*$D73*$F73*$G73*$H73*BQ$10)</f>
        <v>0</v>
      </c>
      <c r="BR73" s="33">
        <v>0</v>
      </c>
      <c r="BS73" s="33">
        <f t="shared" ref="BS73:BS83" si="134">SUM(BR73*$D73*$F73*$G73*$H73*BS$10)</f>
        <v>0</v>
      </c>
      <c r="BT73" s="33">
        <v>0</v>
      </c>
      <c r="BU73" s="33">
        <f t="shared" ref="BU73:BU83" si="135">SUM(BT73*$D73*$F73*$G73*$H73*BU$10)</f>
        <v>0</v>
      </c>
      <c r="BV73" s="33">
        <v>0</v>
      </c>
      <c r="BW73" s="33">
        <f t="shared" ref="BW73:BW83" si="136">SUM(BV73*$D73*$F73*$G73*$I73*BW$10)</f>
        <v>0</v>
      </c>
      <c r="BX73" s="33"/>
      <c r="BY73" s="33">
        <f t="shared" ref="BY73:BY83" si="137">SUM(BX73*$D73*$F73*$G73*$H73*BY$10)</f>
        <v>0</v>
      </c>
      <c r="BZ73" s="33"/>
      <c r="CA73" s="33">
        <f t="shared" ref="CA73:CA83" si="138">SUM(BZ73*$D73*$F73*$G73*$H73*CA$10)</f>
        <v>0</v>
      </c>
      <c r="CB73" s="33"/>
      <c r="CC73" s="33">
        <f t="shared" ref="CC73:CC83" si="139">SUM(CB73*$D73*$F73*$G73*$H73*CC$10)</f>
        <v>0</v>
      </c>
      <c r="CD73" s="33">
        <v>0</v>
      </c>
      <c r="CE73" s="33">
        <f t="shared" ref="CE73:CE83" si="140">SUM(CD73*$D73*$F73*$G73*$I73*CE$10)</f>
        <v>0</v>
      </c>
      <c r="CF73" s="33"/>
      <c r="CG73" s="33">
        <f t="shared" ref="CG73:CG83" si="141">SUM(CF73*$D73*$F73*$G73*$I73*CG$10)</f>
        <v>0</v>
      </c>
      <c r="CH73" s="33"/>
      <c r="CI73" s="33">
        <f t="shared" ref="CI73:CI83" si="142">SUM(CH73*$D73*$F73*$G73*$H73*CI$10)</f>
        <v>0</v>
      </c>
      <c r="CJ73" s="33"/>
      <c r="CK73" s="33">
        <f t="shared" ref="CK73:CK83" si="143">SUM(CJ73*$D73*$F73*$G73*$H73*CK$10)</f>
        <v>0</v>
      </c>
      <c r="CL73" s="33">
        <v>0</v>
      </c>
      <c r="CM73" s="33">
        <f t="shared" ref="CM73:CM83" si="144">SUM(CL73*$D73*$F73*$G73*$H73*CM$10)</f>
        <v>0</v>
      </c>
      <c r="CN73" s="33"/>
      <c r="CO73" s="33">
        <f t="shared" ref="CO73:CO83" si="145">SUM(CN73*$D73*$F73*$G73*$H73*CO$10)</f>
        <v>0</v>
      </c>
      <c r="CP73" s="33"/>
      <c r="CQ73" s="33">
        <f t="shared" ref="CQ73:CQ83" si="146">SUM(CP73*$D73*$F73*$G73*$H73*CQ$10)</f>
        <v>0</v>
      </c>
      <c r="CR73" s="33"/>
      <c r="CS73" s="33">
        <f t="shared" ref="CS73:CS83" si="147">SUM(CR73*$D73*$F73*$G73*$H73*CS$10)</f>
        <v>0</v>
      </c>
      <c r="CT73" s="33"/>
      <c r="CU73" s="33">
        <f t="shared" ref="CU73:CU83" si="148">SUM(CT73*$D73*$F73*$G73*$H73*CU$10)</f>
        <v>0</v>
      </c>
      <c r="CV73" s="33"/>
      <c r="CW73" s="33">
        <f t="shared" ref="CW73:CW83" si="149">SUM(CV73*$D73*$F73*$G73*$H73*CW$10)</f>
        <v>0</v>
      </c>
      <c r="CX73" s="33"/>
      <c r="CY73" s="33">
        <f t="shared" ref="CY73:CY83" si="150">SUM(CX73*$D73*$F73*$G73*$H73*CY$10)</f>
        <v>0</v>
      </c>
      <c r="CZ73" s="33">
        <v>0</v>
      </c>
      <c r="DA73" s="33">
        <f t="shared" ref="DA73:DA83" si="151">SUM(CZ73*$D73*$F73*$G73*$I73*DA$10)</f>
        <v>0</v>
      </c>
      <c r="DB73" s="33">
        <v>0</v>
      </c>
      <c r="DC73" s="33">
        <f t="shared" ref="DC73:DC83" si="152">SUM(DB73*$D73*$F73*$G73*$I73*DC$10)</f>
        <v>0</v>
      </c>
      <c r="DD73" s="33">
        <v>0</v>
      </c>
      <c r="DE73" s="33">
        <f t="shared" ref="DE73:DE83" si="153">SUM(DD73*$D73*$F73*$G73*$H73*DE$10)</f>
        <v>0</v>
      </c>
      <c r="DF73" s="33">
        <v>0</v>
      </c>
      <c r="DG73" s="33">
        <f t="shared" ref="DG73:DG83" si="154">SUM(DF73*$D73*$F73*$G73*$I73*DG$10)</f>
        <v>0</v>
      </c>
      <c r="DH73" s="33"/>
      <c r="DI73" s="33">
        <f t="shared" ref="DI73:DI83" si="155">SUM(DH73*$D73*$F73*$G73*$I73*DI$10)</f>
        <v>0</v>
      </c>
      <c r="DJ73" s="33">
        <v>0</v>
      </c>
      <c r="DK73" s="33">
        <f t="shared" ref="DK73:DK83" si="156">SUM(DJ73*$D73*$F73*$G73*$I73*DK$10)</f>
        <v>0</v>
      </c>
      <c r="DL73" s="33">
        <v>0</v>
      </c>
      <c r="DM73" s="33">
        <f t="shared" ref="DM73:DM83" si="157">SUM(DL73*$D73*$F73*$G73*$I73*DM$10)</f>
        <v>0</v>
      </c>
      <c r="DN73" s="33"/>
      <c r="DO73" s="33">
        <f t="shared" ref="DO73:DO83" si="158">SUM(DN73*$D73*$F73*$G73*$H73*DO$10)</f>
        <v>0</v>
      </c>
      <c r="DP73" s="33">
        <v>0</v>
      </c>
      <c r="DQ73" s="33">
        <f t="shared" ref="DQ73:DQ83" si="159">SUM(DP73*$D73*$F73*$G73*$H73*DQ$10)</f>
        <v>0</v>
      </c>
      <c r="DR73" s="33"/>
      <c r="DS73" s="33">
        <f t="shared" ref="DS73:DS83" si="160">SUM(DR73*$D73*$F73*$G73*$I73*DS$10)</f>
        <v>0</v>
      </c>
      <c r="DT73" s="33"/>
      <c r="DU73" s="33">
        <f t="shared" ref="DU73:DU83" si="161">SUM(DT73*$D73*$F73*$G73*$I73*DU$10)</f>
        <v>0</v>
      </c>
      <c r="DV73" s="33">
        <v>0</v>
      </c>
      <c r="DW73" s="33">
        <f t="shared" ref="DW73:DW83" si="162">SUM(DV73*$D73*$F73*$G73*$I73*DW$10)</f>
        <v>0</v>
      </c>
      <c r="DX73" s="33">
        <v>0</v>
      </c>
      <c r="DY73" s="33">
        <f t="shared" ref="DY73:DY83" si="163">SUM(DX73*$D73*$F73*$G73*$J73*DY$10)</f>
        <v>0</v>
      </c>
      <c r="DZ73" s="36">
        <v>0</v>
      </c>
      <c r="EA73" s="33">
        <f t="shared" ref="EA73:EA83" si="164">SUM(DZ73*$D73*$F73*$G73*$K73*EA$10)</f>
        <v>0</v>
      </c>
      <c r="EB73" s="33"/>
      <c r="EC73" s="33">
        <f t="shared" ref="EC73:EC83" si="165">SUM(EB73*$D73*$F73*$G73*$H73*EC$10)</f>
        <v>0</v>
      </c>
      <c r="ED73" s="33"/>
      <c r="EE73" s="37">
        <f t="shared" ref="EE73:EE83" si="166">SUM(ED73*$D73*$F73*$G73*$H73*EE$10)</f>
        <v>0</v>
      </c>
      <c r="EF73" s="38">
        <f t="shared" ref="EF73:EG83" si="167">SUM(P73,V73,R73,L73,N73,BR73,CN73,DD73,DP73,BT73,DN73,BF73,AV73,AN73,AP73,AR73,BH73,CL73,T73,DV73,DB73,BV73,DT73,CD73,DF73,DJ73,DH73,AB73,AD73,AF73,AH73,X73,AJ73,AL73,CF73,DX73,DZ73,AT73,DR73,BJ73,AX73,AZ73,CP73,CR73,CT73,CV73,CX73,BL73,BB73,BN73,BD73,BP73,CH73,CB73,CJ73,Z73,BX73,CZ73,DL73,BZ73,EB73,ED73)</f>
        <v>0</v>
      </c>
      <c r="EG73" s="38">
        <f t="shared" si="167"/>
        <v>0</v>
      </c>
    </row>
    <row r="74" spans="1:137" s="2" customFormat="1" x14ac:dyDescent="0.25">
      <c r="B74" s="67">
        <v>45</v>
      </c>
      <c r="C74" s="29" t="s">
        <v>215</v>
      </c>
      <c r="D74" s="30">
        <f t="shared" si="3"/>
        <v>9860</v>
      </c>
      <c r="E74" s="30">
        <v>10127</v>
      </c>
      <c r="F74" s="31">
        <v>4.0199999999999996</v>
      </c>
      <c r="G74" s="40">
        <v>1</v>
      </c>
      <c r="H74" s="30">
        <v>1.4</v>
      </c>
      <c r="I74" s="30">
        <v>1.68</v>
      </c>
      <c r="J74" s="30">
        <v>2.23</v>
      </c>
      <c r="K74" s="30">
        <v>2.57</v>
      </c>
      <c r="L74" s="33">
        <v>0</v>
      </c>
      <c r="M74" s="33">
        <f t="shared" si="105"/>
        <v>0</v>
      </c>
      <c r="N74" s="33"/>
      <c r="O74" s="33">
        <f t="shared" si="106"/>
        <v>0</v>
      </c>
      <c r="P74" s="33"/>
      <c r="Q74" s="33">
        <f t="shared" si="107"/>
        <v>0</v>
      </c>
      <c r="R74" s="33"/>
      <c r="S74" s="33">
        <f t="shared" si="108"/>
        <v>0</v>
      </c>
      <c r="T74" s="33">
        <v>0</v>
      </c>
      <c r="U74" s="33">
        <f t="shared" si="109"/>
        <v>0</v>
      </c>
      <c r="V74" s="33">
        <v>0</v>
      </c>
      <c r="W74" s="33">
        <f t="shared" si="110"/>
        <v>0</v>
      </c>
      <c r="X74" s="33">
        <v>0</v>
      </c>
      <c r="Y74" s="33">
        <f t="shared" si="111"/>
        <v>0</v>
      </c>
      <c r="Z74" s="33"/>
      <c r="AA74" s="33">
        <f t="shared" si="112"/>
        <v>0</v>
      </c>
      <c r="AB74" s="33">
        <v>0</v>
      </c>
      <c r="AC74" s="33">
        <f t="shared" si="113"/>
        <v>0</v>
      </c>
      <c r="AD74" s="33">
        <v>0</v>
      </c>
      <c r="AE74" s="33">
        <f t="shared" si="114"/>
        <v>0</v>
      </c>
      <c r="AF74" s="33">
        <v>0</v>
      </c>
      <c r="AG74" s="33">
        <f t="shared" si="115"/>
        <v>0</v>
      </c>
      <c r="AH74" s="33">
        <v>0</v>
      </c>
      <c r="AI74" s="33">
        <f t="shared" si="116"/>
        <v>0</v>
      </c>
      <c r="AJ74" s="33"/>
      <c r="AK74" s="33">
        <f t="shared" si="117"/>
        <v>0</v>
      </c>
      <c r="AL74" s="33">
        <v>0</v>
      </c>
      <c r="AM74" s="33">
        <f t="shared" si="118"/>
        <v>0</v>
      </c>
      <c r="AN74" s="33">
        <v>0</v>
      </c>
      <c r="AO74" s="33">
        <f t="shared" si="119"/>
        <v>0</v>
      </c>
      <c r="AP74" s="33"/>
      <c r="AQ74" s="33">
        <f t="shared" si="120"/>
        <v>0</v>
      </c>
      <c r="AR74" s="33"/>
      <c r="AS74" s="33">
        <f t="shared" si="121"/>
        <v>0</v>
      </c>
      <c r="AT74" s="33"/>
      <c r="AU74" s="33">
        <f t="shared" si="122"/>
        <v>0</v>
      </c>
      <c r="AV74" s="33">
        <v>0</v>
      </c>
      <c r="AW74" s="33">
        <f t="shared" si="123"/>
        <v>0</v>
      </c>
      <c r="AX74" s="33"/>
      <c r="AY74" s="33">
        <f t="shared" si="124"/>
        <v>0</v>
      </c>
      <c r="AZ74" s="33"/>
      <c r="BA74" s="33">
        <f t="shared" si="125"/>
        <v>0</v>
      </c>
      <c r="BB74" s="33"/>
      <c r="BC74" s="33">
        <f t="shared" si="126"/>
        <v>0</v>
      </c>
      <c r="BD74" s="33"/>
      <c r="BE74" s="33">
        <f t="shared" si="127"/>
        <v>0</v>
      </c>
      <c r="BF74" s="33">
        <v>0</v>
      </c>
      <c r="BG74" s="33">
        <f t="shared" si="128"/>
        <v>0</v>
      </c>
      <c r="BH74" s="33"/>
      <c r="BI74" s="33">
        <f t="shared" si="129"/>
        <v>0</v>
      </c>
      <c r="BJ74" s="33"/>
      <c r="BK74" s="33">
        <f t="shared" si="130"/>
        <v>0</v>
      </c>
      <c r="BL74" s="33"/>
      <c r="BM74" s="33">
        <f t="shared" si="131"/>
        <v>0</v>
      </c>
      <c r="BN74" s="33"/>
      <c r="BO74" s="33">
        <f t="shared" si="132"/>
        <v>0</v>
      </c>
      <c r="BP74" s="33"/>
      <c r="BQ74" s="33">
        <f t="shared" si="133"/>
        <v>0</v>
      </c>
      <c r="BR74" s="33">
        <v>0</v>
      </c>
      <c r="BS74" s="33">
        <f t="shared" si="134"/>
        <v>0</v>
      </c>
      <c r="BT74" s="33">
        <v>0</v>
      </c>
      <c r="BU74" s="33">
        <f t="shared" si="135"/>
        <v>0</v>
      </c>
      <c r="BV74" s="33">
        <v>0</v>
      </c>
      <c r="BW74" s="33">
        <f t="shared" si="136"/>
        <v>0</v>
      </c>
      <c r="BX74" s="33"/>
      <c r="BY74" s="33">
        <f t="shared" si="137"/>
        <v>0</v>
      </c>
      <c r="BZ74" s="33"/>
      <c r="CA74" s="33">
        <f t="shared" si="138"/>
        <v>0</v>
      </c>
      <c r="CB74" s="33"/>
      <c r="CC74" s="33">
        <f t="shared" si="139"/>
        <v>0</v>
      </c>
      <c r="CD74" s="33">
        <v>0</v>
      </c>
      <c r="CE74" s="33">
        <f t="shared" si="140"/>
        <v>0</v>
      </c>
      <c r="CF74" s="33"/>
      <c r="CG74" s="33">
        <f t="shared" si="141"/>
        <v>0</v>
      </c>
      <c r="CH74" s="33"/>
      <c r="CI74" s="33">
        <f t="shared" si="142"/>
        <v>0</v>
      </c>
      <c r="CJ74" s="33"/>
      <c r="CK74" s="33">
        <f t="shared" si="143"/>
        <v>0</v>
      </c>
      <c r="CL74" s="33">
        <v>0</v>
      </c>
      <c r="CM74" s="33">
        <f t="shared" si="144"/>
        <v>0</v>
      </c>
      <c r="CN74" s="33">
        <v>0</v>
      </c>
      <c r="CO74" s="33">
        <f t="shared" si="145"/>
        <v>0</v>
      </c>
      <c r="CP74" s="33"/>
      <c r="CQ74" s="33">
        <f t="shared" si="146"/>
        <v>0</v>
      </c>
      <c r="CR74" s="33"/>
      <c r="CS74" s="33">
        <f t="shared" si="147"/>
        <v>0</v>
      </c>
      <c r="CT74" s="33"/>
      <c r="CU74" s="33">
        <f t="shared" si="148"/>
        <v>0</v>
      </c>
      <c r="CV74" s="33"/>
      <c r="CW74" s="33">
        <f t="shared" si="149"/>
        <v>0</v>
      </c>
      <c r="CX74" s="33"/>
      <c r="CY74" s="33">
        <f t="shared" si="150"/>
        <v>0</v>
      </c>
      <c r="CZ74" s="33">
        <v>0</v>
      </c>
      <c r="DA74" s="33">
        <f t="shared" si="151"/>
        <v>0</v>
      </c>
      <c r="DB74" s="33">
        <v>0</v>
      </c>
      <c r="DC74" s="33">
        <f t="shared" si="152"/>
        <v>0</v>
      </c>
      <c r="DD74" s="33">
        <v>0</v>
      </c>
      <c r="DE74" s="33">
        <f t="shared" si="153"/>
        <v>0</v>
      </c>
      <c r="DF74" s="33">
        <v>0</v>
      </c>
      <c r="DG74" s="33">
        <f t="shared" si="154"/>
        <v>0</v>
      </c>
      <c r="DH74" s="33"/>
      <c r="DI74" s="33">
        <f t="shared" si="155"/>
        <v>0</v>
      </c>
      <c r="DJ74" s="33">
        <v>0</v>
      </c>
      <c r="DK74" s="33">
        <f t="shared" si="156"/>
        <v>0</v>
      </c>
      <c r="DL74" s="33">
        <v>0</v>
      </c>
      <c r="DM74" s="33">
        <f t="shared" si="157"/>
        <v>0</v>
      </c>
      <c r="DN74" s="33"/>
      <c r="DO74" s="33">
        <f t="shared" si="158"/>
        <v>0</v>
      </c>
      <c r="DP74" s="33">
        <v>0</v>
      </c>
      <c r="DQ74" s="33">
        <f t="shared" si="159"/>
        <v>0</v>
      </c>
      <c r="DR74" s="33"/>
      <c r="DS74" s="33">
        <f t="shared" si="160"/>
        <v>0</v>
      </c>
      <c r="DT74" s="33"/>
      <c r="DU74" s="33">
        <f t="shared" si="161"/>
        <v>0</v>
      </c>
      <c r="DV74" s="33">
        <v>0</v>
      </c>
      <c r="DW74" s="33">
        <f t="shared" si="162"/>
        <v>0</v>
      </c>
      <c r="DX74" s="33">
        <v>0</v>
      </c>
      <c r="DY74" s="33">
        <f t="shared" si="163"/>
        <v>0</v>
      </c>
      <c r="DZ74" s="36">
        <v>0</v>
      </c>
      <c r="EA74" s="33">
        <f t="shared" si="164"/>
        <v>0</v>
      </c>
      <c r="EB74" s="33"/>
      <c r="EC74" s="33">
        <f t="shared" si="165"/>
        <v>0</v>
      </c>
      <c r="ED74" s="33"/>
      <c r="EE74" s="37">
        <f t="shared" si="166"/>
        <v>0</v>
      </c>
      <c r="EF74" s="38">
        <f t="shared" si="167"/>
        <v>0</v>
      </c>
      <c r="EG74" s="38">
        <f t="shared" si="167"/>
        <v>0</v>
      </c>
    </row>
    <row r="75" spans="1:137" s="2" customFormat="1" x14ac:dyDescent="0.25">
      <c r="B75" s="67">
        <v>46</v>
      </c>
      <c r="C75" s="29" t="s">
        <v>216</v>
      </c>
      <c r="D75" s="30">
        <f t="shared" si="3"/>
        <v>9860</v>
      </c>
      <c r="E75" s="30">
        <v>10127</v>
      </c>
      <c r="F75" s="31">
        <v>6.42</v>
      </c>
      <c r="G75" s="40">
        <v>1</v>
      </c>
      <c r="H75" s="30">
        <v>1.4</v>
      </c>
      <c r="I75" s="30">
        <v>1.68</v>
      </c>
      <c r="J75" s="30">
        <v>2.23</v>
      </c>
      <c r="K75" s="30">
        <v>2.57</v>
      </c>
      <c r="L75" s="33">
        <v>0</v>
      </c>
      <c r="M75" s="33">
        <f t="shared" si="105"/>
        <v>0</v>
      </c>
      <c r="N75" s="33"/>
      <c r="O75" s="33">
        <f t="shared" si="106"/>
        <v>0</v>
      </c>
      <c r="P75" s="33"/>
      <c r="Q75" s="33">
        <f t="shared" si="107"/>
        <v>0</v>
      </c>
      <c r="R75" s="33"/>
      <c r="S75" s="33">
        <f t="shared" si="108"/>
        <v>0</v>
      </c>
      <c r="T75" s="33">
        <v>0</v>
      </c>
      <c r="U75" s="33">
        <f t="shared" si="109"/>
        <v>0</v>
      </c>
      <c r="V75" s="33">
        <v>0</v>
      </c>
      <c r="W75" s="33">
        <f t="shared" si="110"/>
        <v>0</v>
      </c>
      <c r="X75" s="33">
        <v>0</v>
      </c>
      <c r="Y75" s="33">
        <f t="shared" si="111"/>
        <v>0</v>
      </c>
      <c r="Z75" s="33"/>
      <c r="AA75" s="33">
        <f t="shared" si="112"/>
        <v>0</v>
      </c>
      <c r="AB75" s="33">
        <v>0</v>
      </c>
      <c r="AC75" s="33">
        <f t="shared" si="113"/>
        <v>0</v>
      </c>
      <c r="AD75" s="33">
        <v>0</v>
      </c>
      <c r="AE75" s="33">
        <f t="shared" si="114"/>
        <v>0</v>
      </c>
      <c r="AF75" s="33">
        <v>0</v>
      </c>
      <c r="AG75" s="33">
        <f t="shared" si="115"/>
        <v>0</v>
      </c>
      <c r="AH75" s="33">
        <v>0</v>
      </c>
      <c r="AI75" s="33">
        <f t="shared" si="116"/>
        <v>0</v>
      </c>
      <c r="AJ75" s="33"/>
      <c r="AK75" s="33">
        <f t="shared" si="117"/>
        <v>0</v>
      </c>
      <c r="AL75" s="33">
        <v>0</v>
      </c>
      <c r="AM75" s="33">
        <f t="shared" si="118"/>
        <v>0</v>
      </c>
      <c r="AN75" s="33">
        <v>0</v>
      </c>
      <c r="AO75" s="33">
        <f t="shared" si="119"/>
        <v>0</v>
      </c>
      <c r="AP75" s="33"/>
      <c r="AQ75" s="33">
        <f t="shared" si="120"/>
        <v>0</v>
      </c>
      <c r="AR75" s="33"/>
      <c r="AS75" s="33">
        <f t="shared" si="121"/>
        <v>0</v>
      </c>
      <c r="AT75" s="33"/>
      <c r="AU75" s="33">
        <f t="shared" si="122"/>
        <v>0</v>
      </c>
      <c r="AV75" s="33">
        <v>0</v>
      </c>
      <c r="AW75" s="33">
        <f t="shared" si="123"/>
        <v>0</v>
      </c>
      <c r="AX75" s="33"/>
      <c r="AY75" s="33">
        <f t="shared" si="124"/>
        <v>0</v>
      </c>
      <c r="AZ75" s="33"/>
      <c r="BA75" s="33">
        <f t="shared" si="125"/>
        <v>0</v>
      </c>
      <c r="BB75" s="33"/>
      <c r="BC75" s="33">
        <f t="shared" si="126"/>
        <v>0</v>
      </c>
      <c r="BD75" s="33"/>
      <c r="BE75" s="33">
        <f t="shared" si="127"/>
        <v>0</v>
      </c>
      <c r="BF75" s="33">
        <v>0</v>
      </c>
      <c r="BG75" s="33">
        <f t="shared" si="128"/>
        <v>0</v>
      </c>
      <c r="BH75" s="33"/>
      <c r="BI75" s="33">
        <f t="shared" si="129"/>
        <v>0</v>
      </c>
      <c r="BJ75" s="33"/>
      <c r="BK75" s="33">
        <f t="shared" si="130"/>
        <v>0</v>
      </c>
      <c r="BL75" s="33"/>
      <c r="BM75" s="33">
        <f t="shared" si="131"/>
        <v>0</v>
      </c>
      <c r="BN75" s="33"/>
      <c r="BO75" s="33">
        <f t="shared" si="132"/>
        <v>0</v>
      </c>
      <c r="BP75" s="33"/>
      <c r="BQ75" s="33">
        <f t="shared" si="133"/>
        <v>0</v>
      </c>
      <c r="BR75" s="33">
        <v>0</v>
      </c>
      <c r="BS75" s="33">
        <f t="shared" si="134"/>
        <v>0</v>
      </c>
      <c r="BT75" s="33">
        <v>0</v>
      </c>
      <c r="BU75" s="33">
        <f t="shared" si="135"/>
        <v>0</v>
      </c>
      <c r="BV75" s="33">
        <v>0</v>
      </c>
      <c r="BW75" s="33">
        <f t="shared" si="136"/>
        <v>0</v>
      </c>
      <c r="BX75" s="33"/>
      <c r="BY75" s="33">
        <f t="shared" si="137"/>
        <v>0</v>
      </c>
      <c r="BZ75" s="33"/>
      <c r="CA75" s="33">
        <f t="shared" si="138"/>
        <v>0</v>
      </c>
      <c r="CB75" s="33"/>
      <c r="CC75" s="33">
        <f t="shared" si="139"/>
        <v>0</v>
      </c>
      <c r="CD75" s="33">
        <v>0</v>
      </c>
      <c r="CE75" s="33">
        <f t="shared" si="140"/>
        <v>0</v>
      </c>
      <c r="CF75" s="33"/>
      <c r="CG75" s="33">
        <f t="shared" si="141"/>
        <v>0</v>
      </c>
      <c r="CH75" s="33"/>
      <c r="CI75" s="33">
        <f t="shared" si="142"/>
        <v>0</v>
      </c>
      <c r="CJ75" s="33"/>
      <c r="CK75" s="33">
        <f t="shared" si="143"/>
        <v>0</v>
      </c>
      <c r="CL75" s="33">
        <v>0</v>
      </c>
      <c r="CM75" s="33">
        <f t="shared" si="144"/>
        <v>0</v>
      </c>
      <c r="CN75" s="33">
        <v>0</v>
      </c>
      <c r="CO75" s="33">
        <f t="shared" si="145"/>
        <v>0</v>
      </c>
      <c r="CP75" s="33"/>
      <c r="CQ75" s="33">
        <f t="shared" si="146"/>
        <v>0</v>
      </c>
      <c r="CR75" s="33"/>
      <c r="CS75" s="33">
        <f t="shared" si="147"/>
        <v>0</v>
      </c>
      <c r="CT75" s="33"/>
      <c r="CU75" s="33">
        <f t="shared" si="148"/>
        <v>0</v>
      </c>
      <c r="CV75" s="33"/>
      <c r="CW75" s="33">
        <f t="shared" si="149"/>
        <v>0</v>
      </c>
      <c r="CX75" s="33"/>
      <c r="CY75" s="33">
        <f t="shared" si="150"/>
        <v>0</v>
      </c>
      <c r="CZ75" s="33">
        <v>0</v>
      </c>
      <c r="DA75" s="33">
        <f t="shared" si="151"/>
        <v>0</v>
      </c>
      <c r="DB75" s="33">
        <v>0</v>
      </c>
      <c r="DC75" s="33">
        <f t="shared" si="152"/>
        <v>0</v>
      </c>
      <c r="DD75" s="33">
        <v>0</v>
      </c>
      <c r="DE75" s="33">
        <f t="shared" si="153"/>
        <v>0</v>
      </c>
      <c r="DF75" s="33">
        <v>0</v>
      </c>
      <c r="DG75" s="33">
        <f t="shared" si="154"/>
        <v>0</v>
      </c>
      <c r="DH75" s="33"/>
      <c r="DI75" s="33">
        <f t="shared" si="155"/>
        <v>0</v>
      </c>
      <c r="DJ75" s="33">
        <v>0</v>
      </c>
      <c r="DK75" s="33">
        <f t="shared" si="156"/>
        <v>0</v>
      </c>
      <c r="DL75" s="33">
        <v>0</v>
      </c>
      <c r="DM75" s="33">
        <f t="shared" si="157"/>
        <v>0</v>
      </c>
      <c r="DN75" s="33"/>
      <c r="DO75" s="33">
        <f t="shared" si="158"/>
        <v>0</v>
      </c>
      <c r="DP75" s="33">
        <v>0</v>
      </c>
      <c r="DQ75" s="33">
        <f t="shared" si="159"/>
        <v>0</v>
      </c>
      <c r="DR75" s="33"/>
      <c r="DS75" s="33">
        <f t="shared" si="160"/>
        <v>0</v>
      </c>
      <c r="DT75" s="33"/>
      <c r="DU75" s="33">
        <f t="shared" si="161"/>
        <v>0</v>
      </c>
      <c r="DV75" s="33">
        <v>0</v>
      </c>
      <c r="DW75" s="33">
        <f t="shared" si="162"/>
        <v>0</v>
      </c>
      <c r="DX75" s="33">
        <v>0</v>
      </c>
      <c r="DY75" s="33">
        <f t="shared" si="163"/>
        <v>0</v>
      </c>
      <c r="DZ75" s="36">
        <v>0</v>
      </c>
      <c r="EA75" s="33">
        <f t="shared" si="164"/>
        <v>0</v>
      </c>
      <c r="EB75" s="33"/>
      <c r="EC75" s="33">
        <f t="shared" si="165"/>
        <v>0</v>
      </c>
      <c r="ED75" s="33"/>
      <c r="EE75" s="37">
        <f t="shared" si="166"/>
        <v>0</v>
      </c>
      <c r="EF75" s="38">
        <f t="shared" si="167"/>
        <v>0</v>
      </c>
      <c r="EG75" s="38">
        <f t="shared" si="167"/>
        <v>0</v>
      </c>
    </row>
    <row r="76" spans="1:137" s="2" customFormat="1" ht="30" x14ac:dyDescent="0.25">
      <c r="B76" s="67">
        <v>47</v>
      </c>
      <c r="C76" s="42" t="s">
        <v>217</v>
      </c>
      <c r="D76" s="30">
        <f t="shared" si="3"/>
        <v>9860</v>
      </c>
      <c r="E76" s="30">
        <v>10127</v>
      </c>
      <c r="F76" s="31">
        <v>2.35</v>
      </c>
      <c r="G76" s="40">
        <v>1</v>
      </c>
      <c r="H76" s="30">
        <v>1.4</v>
      </c>
      <c r="I76" s="30">
        <v>1.68</v>
      </c>
      <c r="J76" s="30">
        <v>2.23</v>
      </c>
      <c r="K76" s="30">
        <v>2.57</v>
      </c>
      <c r="L76" s="33">
        <v>1</v>
      </c>
      <c r="M76" s="33">
        <f t="shared" si="105"/>
        <v>32439.399999999998</v>
      </c>
      <c r="N76" s="33"/>
      <c r="O76" s="33">
        <f t="shared" si="106"/>
        <v>0</v>
      </c>
      <c r="P76" s="33"/>
      <c r="Q76" s="33">
        <f t="shared" si="107"/>
        <v>0</v>
      </c>
      <c r="R76" s="33">
        <v>224</v>
      </c>
      <c r="S76" s="33">
        <f t="shared" si="108"/>
        <v>7266425.5999999996</v>
      </c>
      <c r="T76" s="33"/>
      <c r="U76" s="33">
        <f t="shared" si="109"/>
        <v>0</v>
      </c>
      <c r="V76" s="33"/>
      <c r="W76" s="33">
        <f t="shared" si="110"/>
        <v>0</v>
      </c>
      <c r="X76" s="33"/>
      <c r="Y76" s="33">
        <f t="shared" si="111"/>
        <v>0</v>
      </c>
      <c r="Z76" s="33"/>
      <c r="AA76" s="33">
        <f t="shared" si="112"/>
        <v>0</v>
      </c>
      <c r="AB76" s="33"/>
      <c r="AC76" s="33">
        <f t="shared" si="113"/>
        <v>0</v>
      </c>
      <c r="AD76" s="33"/>
      <c r="AE76" s="33">
        <f t="shared" si="114"/>
        <v>0</v>
      </c>
      <c r="AF76" s="33"/>
      <c r="AG76" s="33">
        <f t="shared" si="115"/>
        <v>0</v>
      </c>
      <c r="AH76" s="33"/>
      <c r="AI76" s="33">
        <f t="shared" si="116"/>
        <v>0</v>
      </c>
      <c r="AJ76" s="33"/>
      <c r="AK76" s="33">
        <f t="shared" si="117"/>
        <v>0</v>
      </c>
      <c r="AL76" s="33"/>
      <c r="AM76" s="33">
        <f t="shared" si="118"/>
        <v>0</v>
      </c>
      <c r="AN76" s="33"/>
      <c r="AO76" s="33">
        <f t="shared" si="119"/>
        <v>0</v>
      </c>
      <c r="AP76" s="33"/>
      <c r="AQ76" s="33">
        <f t="shared" si="120"/>
        <v>0</v>
      </c>
      <c r="AR76" s="33"/>
      <c r="AS76" s="33">
        <f t="shared" si="121"/>
        <v>0</v>
      </c>
      <c r="AT76" s="33"/>
      <c r="AU76" s="33">
        <f t="shared" si="122"/>
        <v>0</v>
      </c>
      <c r="AV76" s="33"/>
      <c r="AW76" s="33">
        <f t="shared" si="123"/>
        <v>0</v>
      </c>
      <c r="AX76" s="33"/>
      <c r="AY76" s="33">
        <f t="shared" si="124"/>
        <v>0</v>
      </c>
      <c r="AZ76" s="33"/>
      <c r="BA76" s="33">
        <f t="shared" si="125"/>
        <v>0</v>
      </c>
      <c r="BB76" s="33"/>
      <c r="BC76" s="33">
        <f t="shared" si="126"/>
        <v>0</v>
      </c>
      <c r="BD76" s="33"/>
      <c r="BE76" s="33">
        <f t="shared" si="127"/>
        <v>0</v>
      </c>
      <c r="BF76" s="33"/>
      <c r="BG76" s="33">
        <f t="shared" si="128"/>
        <v>0</v>
      </c>
      <c r="BH76" s="33"/>
      <c r="BI76" s="33">
        <f t="shared" si="129"/>
        <v>0</v>
      </c>
      <c r="BJ76" s="33"/>
      <c r="BK76" s="33">
        <f t="shared" si="130"/>
        <v>0</v>
      </c>
      <c r="BL76" s="33"/>
      <c r="BM76" s="33">
        <f t="shared" si="131"/>
        <v>0</v>
      </c>
      <c r="BN76" s="33"/>
      <c r="BO76" s="33">
        <f t="shared" si="132"/>
        <v>0</v>
      </c>
      <c r="BP76" s="33"/>
      <c r="BQ76" s="33">
        <f t="shared" si="133"/>
        <v>0</v>
      </c>
      <c r="BR76" s="33"/>
      <c r="BS76" s="33">
        <f t="shared" si="134"/>
        <v>0</v>
      </c>
      <c r="BT76" s="33"/>
      <c r="BU76" s="33">
        <f t="shared" si="135"/>
        <v>0</v>
      </c>
      <c r="BV76" s="33"/>
      <c r="BW76" s="33">
        <f t="shared" si="136"/>
        <v>0</v>
      </c>
      <c r="BX76" s="33"/>
      <c r="BY76" s="33">
        <f t="shared" si="137"/>
        <v>0</v>
      </c>
      <c r="BZ76" s="33"/>
      <c r="CA76" s="33">
        <f t="shared" si="138"/>
        <v>0</v>
      </c>
      <c r="CB76" s="33"/>
      <c r="CC76" s="33">
        <f t="shared" si="139"/>
        <v>0</v>
      </c>
      <c r="CD76" s="33"/>
      <c r="CE76" s="33">
        <f t="shared" si="140"/>
        <v>0</v>
      </c>
      <c r="CF76" s="33"/>
      <c r="CG76" s="33">
        <f t="shared" si="141"/>
        <v>0</v>
      </c>
      <c r="CH76" s="33"/>
      <c r="CI76" s="33">
        <f t="shared" si="142"/>
        <v>0</v>
      </c>
      <c r="CJ76" s="33"/>
      <c r="CK76" s="33">
        <f t="shared" si="143"/>
        <v>0</v>
      </c>
      <c r="CL76" s="33"/>
      <c r="CM76" s="33">
        <f t="shared" si="144"/>
        <v>0</v>
      </c>
      <c r="CN76" s="33"/>
      <c r="CO76" s="33">
        <f t="shared" si="145"/>
        <v>0</v>
      </c>
      <c r="CP76" s="33"/>
      <c r="CQ76" s="33">
        <f t="shared" si="146"/>
        <v>0</v>
      </c>
      <c r="CR76" s="33"/>
      <c r="CS76" s="33">
        <f t="shared" si="147"/>
        <v>0</v>
      </c>
      <c r="CT76" s="33"/>
      <c r="CU76" s="33">
        <f t="shared" si="148"/>
        <v>0</v>
      </c>
      <c r="CV76" s="33"/>
      <c r="CW76" s="33">
        <f t="shared" si="149"/>
        <v>0</v>
      </c>
      <c r="CX76" s="33"/>
      <c r="CY76" s="33">
        <f t="shared" si="150"/>
        <v>0</v>
      </c>
      <c r="CZ76" s="33"/>
      <c r="DA76" s="33">
        <f t="shared" si="151"/>
        <v>0</v>
      </c>
      <c r="DB76" s="33"/>
      <c r="DC76" s="33">
        <f t="shared" si="152"/>
        <v>0</v>
      </c>
      <c r="DD76" s="33"/>
      <c r="DE76" s="33">
        <f t="shared" si="153"/>
        <v>0</v>
      </c>
      <c r="DF76" s="33"/>
      <c r="DG76" s="33">
        <f t="shared" si="154"/>
        <v>0</v>
      </c>
      <c r="DH76" s="33"/>
      <c r="DI76" s="33">
        <f t="shared" si="155"/>
        <v>0</v>
      </c>
      <c r="DJ76" s="33"/>
      <c r="DK76" s="33">
        <f t="shared" si="156"/>
        <v>0</v>
      </c>
      <c r="DL76" s="33"/>
      <c r="DM76" s="33">
        <f t="shared" si="157"/>
        <v>0</v>
      </c>
      <c r="DN76" s="33"/>
      <c r="DO76" s="33">
        <f t="shared" si="158"/>
        <v>0</v>
      </c>
      <c r="DP76" s="33"/>
      <c r="DQ76" s="33">
        <f t="shared" si="159"/>
        <v>0</v>
      </c>
      <c r="DR76" s="33"/>
      <c r="DS76" s="33">
        <f t="shared" si="160"/>
        <v>0</v>
      </c>
      <c r="DT76" s="33"/>
      <c r="DU76" s="33">
        <f t="shared" si="161"/>
        <v>0</v>
      </c>
      <c r="DV76" s="33"/>
      <c r="DW76" s="33">
        <f t="shared" si="162"/>
        <v>0</v>
      </c>
      <c r="DX76" s="33"/>
      <c r="DY76" s="33">
        <f t="shared" si="163"/>
        <v>0</v>
      </c>
      <c r="DZ76" s="36"/>
      <c r="EA76" s="33">
        <f t="shared" si="164"/>
        <v>0</v>
      </c>
      <c r="EB76" s="33"/>
      <c r="EC76" s="33">
        <f t="shared" si="165"/>
        <v>0</v>
      </c>
      <c r="ED76" s="33"/>
      <c r="EE76" s="37">
        <f t="shared" si="166"/>
        <v>0</v>
      </c>
      <c r="EF76" s="38">
        <f t="shared" si="167"/>
        <v>225</v>
      </c>
      <c r="EG76" s="38">
        <f t="shared" si="167"/>
        <v>7298865</v>
      </c>
    </row>
    <row r="77" spans="1:137" s="2" customFormat="1" ht="30" x14ac:dyDescent="0.25">
      <c r="B77" s="67">
        <v>48</v>
      </c>
      <c r="C77" s="42" t="s">
        <v>218</v>
      </c>
      <c r="D77" s="30">
        <f t="shared" si="3"/>
        <v>9860</v>
      </c>
      <c r="E77" s="30">
        <v>10127</v>
      </c>
      <c r="F77" s="31">
        <v>2.48</v>
      </c>
      <c r="G77" s="40">
        <v>1</v>
      </c>
      <c r="H77" s="30">
        <v>1.4</v>
      </c>
      <c r="I77" s="30">
        <v>1.68</v>
      </c>
      <c r="J77" s="30">
        <v>2.23</v>
      </c>
      <c r="K77" s="30">
        <v>2.57</v>
      </c>
      <c r="L77" s="33"/>
      <c r="M77" s="33">
        <f t="shared" si="105"/>
        <v>0</v>
      </c>
      <c r="N77" s="33"/>
      <c r="O77" s="33">
        <f t="shared" si="106"/>
        <v>0</v>
      </c>
      <c r="P77" s="33"/>
      <c r="Q77" s="33">
        <f t="shared" si="107"/>
        <v>0</v>
      </c>
      <c r="R77" s="33"/>
      <c r="S77" s="33">
        <f t="shared" si="108"/>
        <v>0</v>
      </c>
      <c r="T77" s="33"/>
      <c r="U77" s="33">
        <f t="shared" si="109"/>
        <v>0</v>
      </c>
      <c r="V77" s="33"/>
      <c r="W77" s="33">
        <f t="shared" si="110"/>
        <v>0</v>
      </c>
      <c r="X77" s="33"/>
      <c r="Y77" s="33">
        <f t="shared" si="111"/>
        <v>0</v>
      </c>
      <c r="Z77" s="33"/>
      <c r="AA77" s="33">
        <f t="shared" si="112"/>
        <v>0</v>
      </c>
      <c r="AB77" s="33"/>
      <c r="AC77" s="33">
        <f t="shared" si="113"/>
        <v>0</v>
      </c>
      <c r="AD77" s="33"/>
      <c r="AE77" s="33">
        <f t="shared" si="114"/>
        <v>0</v>
      </c>
      <c r="AF77" s="33"/>
      <c r="AG77" s="33">
        <f t="shared" si="115"/>
        <v>0</v>
      </c>
      <c r="AH77" s="33"/>
      <c r="AI77" s="33">
        <f t="shared" si="116"/>
        <v>0</v>
      </c>
      <c r="AJ77" s="33">
        <v>70</v>
      </c>
      <c r="AK77" s="33">
        <f t="shared" si="117"/>
        <v>2875649.28</v>
      </c>
      <c r="AL77" s="33"/>
      <c r="AM77" s="33">
        <f t="shared" si="118"/>
        <v>0</v>
      </c>
      <c r="AN77" s="33"/>
      <c r="AO77" s="33">
        <f t="shared" si="119"/>
        <v>0</v>
      </c>
      <c r="AP77" s="33"/>
      <c r="AQ77" s="33">
        <f t="shared" si="120"/>
        <v>0</v>
      </c>
      <c r="AR77" s="33"/>
      <c r="AS77" s="33">
        <f t="shared" si="121"/>
        <v>0</v>
      </c>
      <c r="AT77" s="33"/>
      <c r="AU77" s="33">
        <f t="shared" si="122"/>
        <v>0</v>
      </c>
      <c r="AV77" s="33"/>
      <c r="AW77" s="33">
        <f t="shared" si="123"/>
        <v>0</v>
      </c>
      <c r="AX77" s="33"/>
      <c r="AY77" s="33">
        <f t="shared" si="124"/>
        <v>0</v>
      </c>
      <c r="AZ77" s="33"/>
      <c r="BA77" s="33">
        <f t="shared" si="125"/>
        <v>0</v>
      </c>
      <c r="BB77" s="33"/>
      <c r="BC77" s="33">
        <f t="shared" si="126"/>
        <v>0</v>
      </c>
      <c r="BD77" s="33"/>
      <c r="BE77" s="33">
        <f t="shared" si="127"/>
        <v>0</v>
      </c>
      <c r="BF77" s="33"/>
      <c r="BG77" s="33">
        <f t="shared" si="128"/>
        <v>0</v>
      </c>
      <c r="BH77" s="33"/>
      <c r="BI77" s="33">
        <f t="shared" si="129"/>
        <v>0</v>
      </c>
      <c r="BJ77" s="33"/>
      <c r="BK77" s="33">
        <f t="shared" si="130"/>
        <v>0</v>
      </c>
      <c r="BL77" s="33"/>
      <c r="BM77" s="33">
        <f t="shared" si="131"/>
        <v>0</v>
      </c>
      <c r="BN77" s="33"/>
      <c r="BO77" s="33">
        <f t="shared" si="132"/>
        <v>0</v>
      </c>
      <c r="BP77" s="33"/>
      <c r="BQ77" s="33">
        <f t="shared" si="133"/>
        <v>0</v>
      </c>
      <c r="BR77" s="33"/>
      <c r="BS77" s="33">
        <f t="shared" si="134"/>
        <v>0</v>
      </c>
      <c r="BT77" s="33"/>
      <c r="BU77" s="33">
        <f t="shared" si="135"/>
        <v>0</v>
      </c>
      <c r="BV77" s="33"/>
      <c r="BW77" s="33">
        <f t="shared" si="136"/>
        <v>0</v>
      </c>
      <c r="BX77" s="33"/>
      <c r="BY77" s="33">
        <f t="shared" si="137"/>
        <v>0</v>
      </c>
      <c r="BZ77" s="33"/>
      <c r="CA77" s="33">
        <f t="shared" si="138"/>
        <v>0</v>
      </c>
      <c r="CB77" s="33"/>
      <c r="CC77" s="33">
        <f t="shared" si="139"/>
        <v>0</v>
      </c>
      <c r="CD77" s="33"/>
      <c r="CE77" s="33">
        <f t="shared" si="140"/>
        <v>0</v>
      </c>
      <c r="CF77" s="33"/>
      <c r="CG77" s="33">
        <f t="shared" si="141"/>
        <v>0</v>
      </c>
      <c r="CH77" s="33"/>
      <c r="CI77" s="33">
        <f t="shared" si="142"/>
        <v>0</v>
      </c>
      <c r="CJ77" s="33"/>
      <c r="CK77" s="33">
        <f t="shared" si="143"/>
        <v>0</v>
      </c>
      <c r="CL77" s="33"/>
      <c r="CM77" s="33">
        <f t="shared" si="144"/>
        <v>0</v>
      </c>
      <c r="CN77" s="33"/>
      <c r="CO77" s="33">
        <f t="shared" si="145"/>
        <v>0</v>
      </c>
      <c r="CP77" s="33"/>
      <c r="CQ77" s="33">
        <f t="shared" si="146"/>
        <v>0</v>
      </c>
      <c r="CR77" s="33"/>
      <c r="CS77" s="33">
        <f t="shared" si="147"/>
        <v>0</v>
      </c>
      <c r="CT77" s="33"/>
      <c r="CU77" s="33">
        <f t="shared" si="148"/>
        <v>0</v>
      </c>
      <c r="CV77" s="33"/>
      <c r="CW77" s="33">
        <f t="shared" si="149"/>
        <v>0</v>
      </c>
      <c r="CX77" s="33"/>
      <c r="CY77" s="33">
        <f t="shared" si="150"/>
        <v>0</v>
      </c>
      <c r="CZ77" s="33"/>
      <c r="DA77" s="33">
        <f t="shared" si="151"/>
        <v>0</v>
      </c>
      <c r="DB77" s="33"/>
      <c r="DC77" s="33">
        <f t="shared" si="152"/>
        <v>0</v>
      </c>
      <c r="DD77" s="33"/>
      <c r="DE77" s="33">
        <f t="shared" si="153"/>
        <v>0</v>
      </c>
      <c r="DF77" s="33"/>
      <c r="DG77" s="33">
        <f t="shared" si="154"/>
        <v>0</v>
      </c>
      <c r="DH77" s="33"/>
      <c r="DI77" s="33">
        <f t="shared" si="155"/>
        <v>0</v>
      </c>
      <c r="DJ77" s="33"/>
      <c r="DK77" s="33">
        <f t="shared" si="156"/>
        <v>0</v>
      </c>
      <c r="DL77" s="33"/>
      <c r="DM77" s="33">
        <f t="shared" si="157"/>
        <v>0</v>
      </c>
      <c r="DN77" s="33"/>
      <c r="DO77" s="33">
        <f t="shared" si="158"/>
        <v>0</v>
      </c>
      <c r="DP77" s="33"/>
      <c r="DQ77" s="33">
        <f t="shared" si="159"/>
        <v>0</v>
      </c>
      <c r="DR77" s="33"/>
      <c r="DS77" s="33">
        <f t="shared" si="160"/>
        <v>0</v>
      </c>
      <c r="DT77" s="33"/>
      <c r="DU77" s="33">
        <f t="shared" si="161"/>
        <v>0</v>
      </c>
      <c r="DV77" s="33"/>
      <c r="DW77" s="33">
        <f t="shared" si="162"/>
        <v>0</v>
      </c>
      <c r="DX77" s="33"/>
      <c r="DY77" s="33">
        <f t="shared" si="163"/>
        <v>0</v>
      </c>
      <c r="DZ77" s="36"/>
      <c r="EA77" s="33">
        <f t="shared" si="164"/>
        <v>0</v>
      </c>
      <c r="EB77" s="33"/>
      <c r="EC77" s="33">
        <f t="shared" si="165"/>
        <v>0</v>
      </c>
      <c r="ED77" s="33"/>
      <c r="EE77" s="37">
        <f t="shared" si="166"/>
        <v>0</v>
      </c>
      <c r="EF77" s="38">
        <f t="shared" si="167"/>
        <v>70</v>
      </c>
      <c r="EG77" s="38">
        <f t="shared" si="167"/>
        <v>2875649.28</v>
      </c>
    </row>
    <row r="78" spans="1:137" s="3" customFormat="1" ht="45" x14ac:dyDescent="0.25">
      <c r="B78" s="67">
        <v>49</v>
      </c>
      <c r="C78" s="42" t="s">
        <v>219</v>
      </c>
      <c r="D78" s="30">
        <f t="shared" si="3"/>
        <v>9860</v>
      </c>
      <c r="E78" s="30">
        <v>10127</v>
      </c>
      <c r="F78" s="31">
        <v>0.5</v>
      </c>
      <c r="G78" s="40">
        <v>1</v>
      </c>
      <c r="H78" s="30">
        <v>1.4</v>
      </c>
      <c r="I78" s="30">
        <v>1.68</v>
      </c>
      <c r="J78" s="30">
        <v>2.23</v>
      </c>
      <c r="K78" s="30">
        <v>2.57</v>
      </c>
      <c r="L78" s="33">
        <v>6</v>
      </c>
      <c r="M78" s="33">
        <f t="shared" si="105"/>
        <v>41412</v>
      </c>
      <c r="N78" s="33"/>
      <c r="O78" s="33">
        <f t="shared" si="106"/>
        <v>0</v>
      </c>
      <c r="P78" s="33"/>
      <c r="Q78" s="33">
        <f t="shared" si="107"/>
        <v>0</v>
      </c>
      <c r="R78" s="33">
        <v>60</v>
      </c>
      <c r="S78" s="33">
        <f t="shared" si="108"/>
        <v>414120</v>
      </c>
      <c r="T78" s="33"/>
      <c r="U78" s="33">
        <f t="shared" si="109"/>
        <v>0</v>
      </c>
      <c r="V78" s="33"/>
      <c r="W78" s="33">
        <f t="shared" si="110"/>
        <v>0</v>
      </c>
      <c r="X78" s="33"/>
      <c r="Y78" s="33">
        <f t="shared" si="111"/>
        <v>0</v>
      </c>
      <c r="Z78" s="33"/>
      <c r="AA78" s="33">
        <f t="shared" si="112"/>
        <v>0</v>
      </c>
      <c r="AB78" s="33"/>
      <c r="AC78" s="33">
        <f t="shared" si="113"/>
        <v>0</v>
      </c>
      <c r="AD78" s="33"/>
      <c r="AE78" s="33">
        <f t="shared" si="114"/>
        <v>0</v>
      </c>
      <c r="AF78" s="33"/>
      <c r="AG78" s="33">
        <f t="shared" si="115"/>
        <v>0</v>
      </c>
      <c r="AH78" s="33">
        <v>14</v>
      </c>
      <c r="AI78" s="33">
        <f t="shared" si="116"/>
        <v>115953.59999999999</v>
      </c>
      <c r="AJ78" s="33">
        <v>2</v>
      </c>
      <c r="AK78" s="33">
        <f t="shared" si="117"/>
        <v>16564.8</v>
      </c>
      <c r="AL78" s="33"/>
      <c r="AM78" s="33">
        <f t="shared" si="118"/>
        <v>0</v>
      </c>
      <c r="AN78" s="33"/>
      <c r="AO78" s="33">
        <f t="shared" si="119"/>
        <v>0</v>
      </c>
      <c r="AP78" s="33"/>
      <c r="AQ78" s="33">
        <f t="shared" si="120"/>
        <v>0</v>
      </c>
      <c r="AR78" s="33"/>
      <c r="AS78" s="33">
        <f t="shared" si="121"/>
        <v>0</v>
      </c>
      <c r="AT78" s="33"/>
      <c r="AU78" s="33">
        <f t="shared" si="122"/>
        <v>0</v>
      </c>
      <c r="AV78" s="33"/>
      <c r="AW78" s="33">
        <f t="shared" si="123"/>
        <v>0</v>
      </c>
      <c r="AX78" s="33"/>
      <c r="AY78" s="33">
        <f t="shared" si="124"/>
        <v>0</v>
      </c>
      <c r="AZ78" s="33"/>
      <c r="BA78" s="33">
        <f t="shared" si="125"/>
        <v>0</v>
      </c>
      <c r="BB78" s="33"/>
      <c r="BC78" s="33">
        <f t="shared" si="126"/>
        <v>0</v>
      </c>
      <c r="BD78" s="33"/>
      <c r="BE78" s="33">
        <f t="shared" si="127"/>
        <v>0</v>
      </c>
      <c r="BF78" s="33"/>
      <c r="BG78" s="33">
        <f t="shared" si="128"/>
        <v>0</v>
      </c>
      <c r="BH78" s="33"/>
      <c r="BI78" s="33">
        <f t="shared" si="129"/>
        <v>0</v>
      </c>
      <c r="BJ78" s="33"/>
      <c r="BK78" s="33">
        <f t="shared" si="130"/>
        <v>0</v>
      </c>
      <c r="BL78" s="33"/>
      <c r="BM78" s="33">
        <f t="shared" si="131"/>
        <v>0</v>
      </c>
      <c r="BN78" s="33"/>
      <c r="BO78" s="33">
        <f t="shared" si="132"/>
        <v>0</v>
      </c>
      <c r="BP78" s="33"/>
      <c r="BQ78" s="33">
        <f t="shared" si="133"/>
        <v>0</v>
      </c>
      <c r="BR78" s="33"/>
      <c r="BS78" s="33">
        <f t="shared" si="134"/>
        <v>0</v>
      </c>
      <c r="BT78" s="33"/>
      <c r="BU78" s="33">
        <f t="shared" si="135"/>
        <v>0</v>
      </c>
      <c r="BV78" s="33">
        <v>2</v>
      </c>
      <c r="BW78" s="33">
        <f t="shared" si="136"/>
        <v>16564.8</v>
      </c>
      <c r="BX78" s="33"/>
      <c r="BY78" s="33">
        <f t="shared" si="137"/>
        <v>0</v>
      </c>
      <c r="BZ78" s="33"/>
      <c r="CA78" s="33">
        <f t="shared" si="138"/>
        <v>0</v>
      </c>
      <c r="CB78" s="33"/>
      <c r="CC78" s="33">
        <f t="shared" si="139"/>
        <v>0</v>
      </c>
      <c r="CD78" s="33"/>
      <c r="CE78" s="33">
        <f t="shared" si="140"/>
        <v>0</v>
      </c>
      <c r="CF78" s="33"/>
      <c r="CG78" s="33">
        <f t="shared" si="141"/>
        <v>0</v>
      </c>
      <c r="CH78" s="33"/>
      <c r="CI78" s="33">
        <f t="shared" si="142"/>
        <v>0</v>
      </c>
      <c r="CJ78" s="33"/>
      <c r="CK78" s="33">
        <f t="shared" si="143"/>
        <v>0</v>
      </c>
      <c r="CL78" s="33"/>
      <c r="CM78" s="33">
        <f t="shared" si="144"/>
        <v>0</v>
      </c>
      <c r="CN78" s="33">
        <v>1</v>
      </c>
      <c r="CO78" s="33">
        <f t="shared" si="145"/>
        <v>6902</v>
      </c>
      <c r="CP78" s="33">
        <v>1</v>
      </c>
      <c r="CQ78" s="33">
        <f t="shared" si="146"/>
        <v>6902</v>
      </c>
      <c r="CR78" s="33">
        <v>1</v>
      </c>
      <c r="CS78" s="33">
        <f t="shared" si="147"/>
        <v>6902</v>
      </c>
      <c r="CT78" s="33">
        <v>4</v>
      </c>
      <c r="CU78" s="33">
        <f t="shared" si="148"/>
        <v>27608</v>
      </c>
      <c r="CV78" s="33">
        <v>4</v>
      </c>
      <c r="CW78" s="33">
        <f t="shared" si="149"/>
        <v>27608</v>
      </c>
      <c r="CX78" s="33"/>
      <c r="CY78" s="33">
        <f t="shared" si="150"/>
        <v>0</v>
      </c>
      <c r="CZ78" s="33"/>
      <c r="DA78" s="33">
        <f t="shared" si="151"/>
        <v>0</v>
      </c>
      <c r="DB78" s="33"/>
      <c r="DC78" s="33">
        <f t="shared" si="152"/>
        <v>0</v>
      </c>
      <c r="DD78" s="33">
        <v>14</v>
      </c>
      <c r="DE78" s="33">
        <f t="shared" si="153"/>
        <v>96628</v>
      </c>
      <c r="DF78" s="33"/>
      <c r="DG78" s="33">
        <f t="shared" si="154"/>
        <v>0</v>
      </c>
      <c r="DH78" s="33"/>
      <c r="DI78" s="33">
        <f t="shared" si="155"/>
        <v>0</v>
      </c>
      <c r="DJ78" s="33">
        <v>3</v>
      </c>
      <c r="DK78" s="33">
        <f t="shared" si="156"/>
        <v>24847.200000000001</v>
      </c>
      <c r="DL78" s="33"/>
      <c r="DM78" s="33">
        <f t="shared" si="157"/>
        <v>0</v>
      </c>
      <c r="DN78" s="66"/>
      <c r="DO78" s="33">
        <f t="shared" si="158"/>
        <v>0</v>
      </c>
      <c r="DP78" s="33"/>
      <c r="DQ78" s="33">
        <f t="shared" si="159"/>
        <v>0</v>
      </c>
      <c r="DR78" s="33"/>
      <c r="DS78" s="33">
        <f t="shared" si="160"/>
        <v>0</v>
      </c>
      <c r="DT78" s="33"/>
      <c r="DU78" s="33">
        <f t="shared" si="161"/>
        <v>0</v>
      </c>
      <c r="DV78" s="33"/>
      <c r="DW78" s="33">
        <f t="shared" si="162"/>
        <v>0</v>
      </c>
      <c r="DX78" s="33"/>
      <c r="DY78" s="33">
        <f t="shared" si="163"/>
        <v>0</v>
      </c>
      <c r="DZ78" s="36"/>
      <c r="EA78" s="33">
        <f t="shared" si="164"/>
        <v>0</v>
      </c>
      <c r="EB78" s="33"/>
      <c r="EC78" s="33">
        <f t="shared" si="165"/>
        <v>0</v>
      </c>
      <c r="ED78" s="33"/>
      <c r="EE78" s="37">
        <f t="shared" si="166"/>
        <v>0</v>
      </c>
      <c r="EF78" s="38">
        <f t="shared" si="167"/>
        <v>112</v>
      </c>
      <c r="EG78" s="38">
        <f t="shared" si="167"/>
        <v>802012.4</v>
      </c>
    </row>
    <row r="79" spans="1:137" s="2" customFormat="1" ht="30" x14ac:dyDescent="0.25">
      <c r="B79" s="67">
        <v>50</v>
      </c>
      <c r="C79" s="29" t="s">
        <v>220</v>
      </c>
      <c r="D79" s="30">
        <f t="shared" ref="D79:D142" si="168">D78</f>
        <v>9860</v>
      </c>
      <c r="E79" s="30">
        <v>10127</v>
      </c>
      <c r="F79" s="31">
        <v>7.77</v>
      </c>
      <c r="G79" s="32">
        <v>1</v>
      </c>
      <c r="H79" s="30">
        <v>1.4</v>
      </c>
      <c r="I79" s="30">
        <v>1.68</v>
      </c>
      <c r="J79" s="30">
        <v>2.23</v>
      </c>
      <c r="K79" s="30">
        <v>2.57</v>
      </c>
      <c r="L79" s="33">
        <v>40</v>
      </c>
      <c r="M79" s="33">
        <f t="shared" si="105"/>
        <v>4290283.2</v>
      </c>
      <c r="N79" s="33"/>
      <c r="O79" s="33">
        <f t="shared" si="106"/>
        <v>0</v>
      </c>
      <c r="P79" s="33"/>
      <c r="Q79" s="33">
        <f t="shared" si="107"/>
        <v>0</v>
      </c>
      <c r="R79" s="33">
        <v>0</v>
      </c>
      <c r="S79" s="33">
        <f t="shared" si="108"/>
        <v>0</v>
      </c>
      <c r="T79" s="33">
        <v>0</v>
      </c>
      <c r="U79" s="33">
        <f t="shared" si="109"/>
        <v>0</v>
      </c>
      <c r="V79" s="33">
        <v>0</v>
      </c>
      <c r="W79" s="33">
        <f t="shared" si="110"/>
        <v>0</v>
      </c>
      <c r="X79" s="33">
        <v>0</v>
      </c>
      <c r="Y79" s="33">
        <f t="shared" si="111"/>
        <v>0</v>
      </c>
      <c r="Z79" s="33"/>
      <c r="AA79" s="33">
        <f t="shared" si="112"/>
        <v>0</v>
      </c>
      <c r="AB79" s="33">
        <v>0</v>
      </c>
      <c r="AC79" s="33">
        <f t="shared" si="113"/>
        <v>0</v>
      </c>
      <c r="AD79" s="33">
        <v>0</v>
      </c>
      <c r="AE79" s="33">
        <f t="shared" si="114"/>
        <v>0</v>
      </c>
      <c r="AF79" s="33">
        <v>0</v>
      </c>
      <c r="AG79" s="33">
        <f t="shared" si="115"/>
        <v>0</v>
      </c>
      <c r="AH79" s="33">
        <v>0</v>
      </c>
      <c r="AI79" s="33">
        <f t="shared" si="116"/>
        <v>0</v>
      </c>
      <c r="AJ79" s="33"/>
      <c r="AK79" s="33">
        <f t="shared" si="117"/>
        <v>0</v>
      </c>
      <c r="AL79" s="33">
        <v>0</v>
      </c>
      <c r="AM79" s="33">
        <f t="shared" si="118"/>
        <v>0</v>
      </c>
      <c r="AN79" s="33">
        <v>0</v>
      </c>
      <c r="AO79" s="33">
        <f t="shared" si="119"/>
        <v>0</v>
      </c>
      <c r="AP79" s="33"/>
      <c r="AQ79" s="33">
        <f t="shared" si="120"/>
        <v>0</v>
      </c>
      <c r="AR79" s="33"/>
      <c r="AS79" s="33">
        <f t="shared" si="121"/>
        <v>0</v>
      </c>
      <c r="AT79" s="33"/>
      <c r="AU79" s="33">
        <f t="shared" si="122"/>
        <v>0</v>
      </c>
      <c r="AV79" s="33">
        <v>0</v>
      </c>
      <c r="AW79" s="33">
        <f t="shared" si="123"/>
        <v>0</v>
      </c>
      <c r="AX79" s="33"/>
      <c r="AY79" s="33">
        <f t="shared" si="124"/>
        <v>0</v>
      </c>
      <c r="AZ79" s="33"/>
      <c r="BA79" s="33">
        <f t="shared" si="125"/>
        <v>0</v>
      </c>
      <c r="BB79" s="33"/>
      <c r="BC79" s="33">
        <f t="shared" si="126"/>
        <v>0</v>
      </c>
      <c r="BD79" s="33"/>
      <c r="BE79" s="33">
        <f t="shared" si="127"/>
        <v>0</v>
      </c>
      <c r="BF79" s="33">
        <v>0</v>
      </c>
      <c r="BG79" s="33">
        <f t="shared" si="128"/>
        <v>0</v>
      </c>
      <c r="BH79" s="33"/>
      <c r="BI79" s="33">
        <f t="shared" si="129"/>
        <v>0</v>
      </c>
      <c r="BJ79" s="33"/>
      <c r="BK79" s="33">
        <f t="shared" si="130"/>
        <v>0</v>
      </c>
      <c r="BL79" s="33"/>
      <c r="BM79" s="33">
        <f t="shared" si="131"/>
        <v>0</v>
      </c>
      <c r="BN79" s="33"/>
      <c r="BO79" s="33">
        <f t="shared" si="132"/>
        <v>0</v>
      </c>
      <c r="BP79" s="33"/>
      <c r="BQ79" s="33">
        <f t="shared" si="133"/>
        <v>0</v>
      </c>
      <c r="BR79" s="33">
        <v>0</v>
      </c>
      <c r="BS79" s="33">
        <f t="shared" si="134"/>
        <v>0</v>
      </c>
      <c r="BT79" s="33">
        <v>0</v>
      </c>
      <c r="BU79" s="33">
        <f t="shared" si="135"/>
        <v>0</v>
      </c>
      <c r="BV79" s="33">
        <v>0</v>
      </c>
      <c r="BW79" s="33">
        <f t="shared" si="136"/>
        <v>0</v>
      </c>
      <c r="BX79" s="33"/>
      <c r="BY79" s="33">
        <f t="shared" si="137"/>
        <v>0</v>
      </c>
      <c r="BZ79" s="33"/>
      <c r="CA79" s="33">
        <f t="shared" si="138"/>
        <v>0</v>
      </c>
      <c r="CB79" s="33"/>
      <c r="CC79" s="33">
        <f t="shared" si="139"/>
        <v>0</v>
      </c>
      <c r="CD79" s="33">
        <v>0</v>
      </c>
      <c r="CE79" s="33">
        <f t="shared" si="140"/>
        <v>0</v>
      </c>
      <c r="CF79" s="33"/>
      <c r="CG79" s="33">
        <f t="shared" si="141"/>
        <v>0</v>
      </c>
      <c r="CH79" s="33"/>
      <c r="CI79" s="33">
        <f t="shared" si="142"/>
        <v>0</v>
      </c>
      <c r="CJ79" s="33"/>
      <c r="CK79" s="33">
        <f t="shared" si="143"/>
        <v>0</v>
      </c>
      <c r="CL79" s="33">
        <v>0</v>
      </c>
      <c r="CM79" s="33">
        <f t="shared" si="144"/>
        <v>0</v>
      </c>
      <c r="CN79" s="33"/>
      <c r="CO79" s="33">
        <f t="shared" si="145"/>
        <v>0</v>
      </c>
      <c r="CP79" s="33"/>
      <c r="CQ79" s="33">
        <f t="shared" si="146"/>
        <v>0</v>
      </c>
      <c r="CR79" s="33"/>
      <c r="CS79" s="33">
        <f t="shared" si="147"/>
        <v>0</v>
      </c>
      <c r="CT79" s="33"/>
      <c r="CU79" s="33">
        <f t="shared" si="148"/>
        <v>0</v>
      </c>
      <c r="CV79" s="33"/>
      <c r="CW79" s="33">
        <f t="shared" si="149"/>
        <v>0</v>
      </c>
      <c r="CX79" s="33"/>
      <c r="CY79" s="33">
        <f t="shared" si="150"/>
        <v>0</v>
      </c>
      <c r="CZ79" s="33">
        <v>0</v>
      </c>
      <c r="DA79" s="33">
        <f t="shared" si="151"/>
        <v>0</v>
      </c>
      <c r="DB79" s="33">
        <v>0</v>
      </c>
      <c r="DC79" s="33">
        <f t="shared" si="152"/>
        <v>0</v>
      </c>
      <c r="DD79" s="33"/>
      <c r="DE79" s="33">
        <f t="shared" si="153"/>
        <v>0</v>
      </c>
      <c r="DF79" s="33">
        <v>0</v>
      </c>
      <c r="DG79" s="33">
        <f t="shared" si="154"/>
        <v>0</v>
      </c>
      <c r="DH79" s="33"/>
      <c r="DI79" s="33">
        <f t="shared" si="155"/>
        <v>0</v>
      </c>
      <c r="DJ79" s="33">
        <v>0</v>
      </c>
      <c r="DK79" s="33">
        <f t="shared" si="156"/>
        <v>0</v>
      </c>
      <c r="DL79" s="33">
        <v>0</v>
      </c>
      <c r="DM79" s="33">
        <f t="shared" si="157"/>
        <v>0</v>
      </c>
      <c r="DN79" s="33"/>
      <c r="DO79" s="33">
        <f t="shared" si="158"/>
        <v>0</v>
      </c>
      <c r="DP79" s="33">
        <v>0</v>
      </c>
      <c r="DQ79" s="33">
        <f t="shared" si="159"/>
        <v>0</v>
      </c>
      <c r="DR79" s="33"/>
      <c r="DS79" s="33">
        <f t="shared" si="160"/>
        <v>0</v>
      </c>
      <c r="DT79" s="33"/>
      <c r="DU79" s="33">
        <f t="shared" si="161"/>
        <v>0</v>
      </c>
      <c r="DV79" s="33">
        <v>0</v>
      </c>
      <c r="DW79" s="33">
        <f t="shared" si="162"/>
        <v>0</v>
      </c>
      <c r="DX79" s="33">
        <v>0</v>
      </c>
      <c r="DY79" s="33">
        <f t="shared" si="163"/>
        <v>0</v>
      </c>
      <c r="DZ79" s="36">
        <v>0</v>
      </c>
      <c r="EA79" s="33">
        <f t="shared" si="164"/>
        <v>0</v>
      </c>
      <c r="EB79" s="33"/>
      <c r="EC79" s="33">
        <f t="shared" si="165"/>
        <v>0</v>
      </c>
      <c r="ED79" s="33"/>
      <c r="EE79" s="37">
        <f t="shared" si="166"/>
        <v>0</v>
      </c>
      <c r="EF79" s="38">
        <f t="shared" si="167"/>
        <v>40</v>
      </c>
      <c r="EG79" s="38">
        <f t="shared" si="167"/>
        <v>4290283.2</v>
      </c>
    </row>
    <row r="80" spans="1:137" s="2" customFormat="1" ht="45" x14ac:dyDescent="0.25">
      <c r="B80" s="67">
        <v>51</v>
      </c>
      <c r="C80" s="29" t="s">
        <v>221</v>
      </c>
      <c r="D80" s="30">
        <f t="shared" si="168"/>
        <v>9860</v>
      </c>
      <c r="E80" s="30">
        <v>10127</v>
      </c>
      <c r="F80" s="31">
        <v>6.3</v>
      </c>
      <c r="G80" s="40">
        <v>1</v>
      </c>
      <c r="H80" s="30">
        <v>1.4</v>
      </c>
      <c r="I80" s="30">
        <v>1.68</v>
      </c>
      <c r="J80" s="30">
        <v>2.23</v>
      </c>
      <c r="K80" s="30">
        <v>2.57</v>
      </c>
      <c r="L80" s="33">
        <v>306</v>
      </c>
      <c r="M80" s="33">
        <f t="shared" si="105"/>
        <v>26611351.199999999</v>
      </c>
      <c r="N80" s="33"/>
      <c r="O80" s="33">
        <f t="shared" si="106"/>
        <v>0</v>
      </c>
      <c r="P80" s="33"/>
      <c r="Q80" s="33">
        <f t="shared" si="107"/>
        <v>0</v>
      </c>
      <c r="R80" s="33"/>
      <c r="S80" s="33">
        <f t="shared" si="108"/>
        <v>0</v>
      </c>
      <c r="T80" s="33">
        <v>0</v>
      </c>
      <c r="U80" s="33">
        <f t="shared" si="109"/>
        <v>0</v>
      </c>
      <c r="V80" s="33">
        <v>0</v>
      </c>
      <c r="W80" s="33">
        <f t="shared" si="110"/>
        <v>0</v>
      </c>
      <c r="X80" s="33">
        <v>0</v>
      </c>
      <c r="Y80" s="33">
        <f t="shared" si="111"/>
        <v>0</v>
      </c>
      <c r="Z80" s="33"/>
      <c r="AA80" s="33">
        <f t="shared" si="112"/>
        <v>0</v>
      </c>
      <c r="AB80" s="33">
        <v>0</v>
      </c>
      <c r="AC80" s="33">
        <f t="shared" si="113"/>
        <v>0</v>
      </c>
      <c r="AD80" s="33">
        <v>0</v>
      </c>
      <c r="AE80" s="33">
        <f t="shared" si="114"/>
        <v>0</v>
      </c>
      <c r="AF80" s="33">
        <v>0</v>
      </c>
      <c r="AG80" s="33">
        <f t="shared" si="115"/>
        <v>0</v>
      </c>
      <c r="AH80" s="33">
        <v>0</v>
      </c>
      <c r="AI80" s="33">
        <f t="shared" si="116"/>
        <v>0</v>
      </c>
      <c r="AJ80" s="33"/>
      <c r="AK80" s="33">
        <f t="shared" si="117"/>
        <v>0</v>
      </c>
      <c r="AL80" s="33">
        <v>0</v>
      </c>
      <c r="AM80" s="33">
        <f t="shared" si="118"/>
        <v>0</v>
      </c>
      <c r="AN80" s="33">
        <v>0</v>
      </c>
      <c r="AO80" s="33">
        <f t="shared" si="119"/>
        <v>0</v>
      </c>
      <c r="AP80" s="33"/>
      <c r="AQ80" s="33">
        <f t="shared" si="120"/>
        <v>0</v>
      </c>
      <c r="AR80" s="33"/>
      <c r="AS80" s="33">
        <f t="shared" si="121"/>
        <v>0</v>
      </c>
      <c r="AT80" s="33"/>
      <c r="AU80" s="33">
        <f t="shared" si="122"/>
        <v>0</v>
      </c>
      <c r="AV80" s="33">
        <v>0</v>
      </c>
      <c r="AW80" s="33">
        <f t="shared" si="123"/>
        <v>0</v>
      </c>
      <c r="AX80" s="33"/>
      <c r="AY80" s="33">
        <f t="shared" si="124"/>
        <v>0</v>
      </c>
      <c r="AZ80" s="33"/>
      <c r="BA80" s="33">
        <f t="shared" si="125"/>
        <v>0</v>
      </c>
      <c r="BB80" s="33"/>
      <c r="BC80" s="33">
        <f t="shared" si="126"/>
        <v>0</v>
      </c>
      <c r="BD80" s="33"/>
      <c r="BE80" s="33">
        <f t="shared" si="127"/>
        <v>0</v>
      </c>
      <c r="BF80" s="33">
        <v>0</v>
      </c>
      <c r="BG80" s="33">
        <f t="shared" si="128"/>
        <v>0</v>
      </c>
      <c r="BH80" s="33"/>
      <c r="BI80" s="33">
        <f t="shared" si="129"/>
        <v>0</v>
      </c>
      <c r="BJ80" s="33"/>
      <c r="BK80" s="33">
        <f t="shared" si="130"/>
        <v>0</v>
      </c>
      <c r="BL80" s="33"/>
      <c r="BM80" s="33">
        <f t="shared" si="131"/>
        <v>0</v>
      </c>
      <c r="BN80" s="33"/>
      <c r="BO80" s="33">
        <f t="shared" si="132"/>
        <v>0</v>
      </c>
      <c r="BP80" s="33"/>
      <c r="BQ80" s="33">
        <f t="shared" si="133"/>
        <v>0</v>
      </c>
      <c r="BR80" s="33">
        <v>0</v>
      </c>
      <c r="BS80" s="33">
        <f t="shared" si="134"/>
        <v>0</v>
      </c>
      <c r="BT80" s="33">
        <v>0</v>
      </c>
      <c r="BU80" s="33">
        <f t="shared" si="135"/>
        <v>0</v>
      </c>
      <c r="BV80" s="33">
        <v>0</v>
      </c>
      <c r="BW80" s="33">
        <f t="shared" si="136"/>
        <v>0</v>
      </c>
      <c r="BX80" s="33"/>
      <c r="BY80" s="33">
        <f t="shared" si="137"/>
        <v>0</v>
      </c>
      <c r="BZ80" s="33"/>
      <c r="CA80" s="33">
        <f t="shared" si="138"/>
        <v>0</v>
      </c>
      <c r="CB80" s="33"/>
      <c r="CC80" s="33">
        <f t="shared" si="139"/>
        <v>0</v>
      </c>
      <c r="CD80" s="33">
        <v>0</v>
      </c>
      <c r="CE80" s="33">
        <f t="shared" si="140"/>
        <v>0</v>
      </c>
      <c r="CF80" s="33"/>
      <c r="CG80" s="33">
        <f t="shared" si="141"/>
        <v>0</v>
      </c>
      <c r="CH80" s="33"/>
      <c r="CI80" s="33">
        <f t="shared" si="142"/>
        <v>0</v>
      </c>
      <c r="CJ80" s="33"/>
      <c r="CK80" s="33">
        <f t="shared" si="143"/>
        <v>0</v>
      </c>
      <c r="CL80" s="33">
        <v>0</v>
      </c>
      <c r="CM80" s="33">
        <f t="shared" si="144"/>
        <v>0</v>
      </c>
      <c r="CN80" s="33">
        <v>0</v>
      </c>
      <c r="CO80" s="33">
        <f t="shared" si="145"/>
        <v>0</v>
      </c>
      <c r="CP80" s="33"/>
      <c r="CQ80" s="33">
        <f t="shared" si="146"/>
        <v>0</v>
      </c>
      <c r="CR80" s="33"/>
      <c r="CS80" s="33">
        <f t="shared" si="147"/>
        <v>0</v>
      </c>
      <c r="CT80" s="33"/>
      <c r="CU80" s="33">
        <f t="shared" si="148"/>
        <v>0</v>
      </c>
      <c r="CV80" s="33"/>
      <c r="CW80" s="33">
        <f t="shared" si="149"/>
        <v>0</v>
      </c>
      <c r="CX80" s="33"/>
      <c r="CY80" s="33">
        <f t="shared" si="150"/>
        <v>0</v>
      </c>
      <c r="CZ80" s="33">
        <v>0</v>
      </c>
      <c r="DA80" s="33">
        <f t="shared" si="151"/>
        <v>0</v>
      </c>
      <c r="DB80" s="33">
        <v>0</v>
      </c>
      <c r="DC80" s="33">
        <f t="shared" si="152"/>
        <v>0</v>
      </c>
      <c r="DD80" s="33">
        <v>0</v>
      </c>
      <c r="DE80" s="33">
        <f t="shared" si="153"/>
        <v>0</v>
      </c>
      <c r="DF80" s="33">
        <v>0</v>
      </c>
      <c r="DG80" s="33">
        <f t="shared" si="154"/>
        <v>0</v>
      </c>
      <c r="DH80" s="33"/>
      <c r="DI80" s="33">
        <f t="shared" si="155"/>
        <v>0</v>
      </c>
      <c r="DJ80" s="33">
        <v>0</v>
      </c>
      <c r="DK80" s="33">
        <f t="shared" si="156"/>
        <v>0</v>
      </c>
      <c r="DL80" s="33">
        <v>0</v>
      </c>
      <c r="DM80" s="33">
        <f t="shared" si="157"/>
        <v>0</v>
      </c>
      <c r="DN80" s="33"/>
      <c r="DO80" s="33">
        <f t="shared" si="158"/>
        <v>0</v>
      </c>
      <c r="DP80" s="33">
        <v>0</v>
      </c>
      <c r="DQ80" s="33">
        <f t="shared" si="159"/>
        <v>0</v>
      </c>
      <c r="DR80" s="33"/>
      <c r="DS80" s="33">
        <f t="shared" si="160"/>
        <v>0</v>
      </c>
      <c r="DT80" s="33"/>
      <c r="DU80" s="33">
        <f t="shared" si="161"/>
        <v>0</v>
      </c>
      <c r="DV80" s="33">
        <v>0</v>
      </c>
      <c r="DW80" s="33">
        <f t="shared" si="162"/>
        <v>0</v>
      </c>
      <c r="DX80" s="33">
        <v>0</v>
      </c>
      <c r="DY80" s="33">
        <f t="shared" si="163"/>
        <v>0</v>
      </c>
      <c r="DZ80" s="36">
        <v>0</v>
      </c>
      <c r="EA80" s="33">
        <f t="shared" si="164"/>
        <v>0</v>
      </c>
      <c r="EB80" s="33"/>
      <c r="EC80" s="33">
        <f t="shared" si="165"/>
        <v>0</v>
      </c>
      <c r="ED80" s="33"/>
      <c r="EE80" s="37">
        <f t="shared" si="166"/>
        <v>0</v>
      </c>
      <c r="EF80" s="38">
        <f t="shared" si="167"/>
        <v>306</v>
      </c>
      <c r="EG80" s="38">
        <f t="shared" si="167"/>
        <v>26611351.199999999</v>
      </c>
    </row>
    <row r="81" spans="1:137" s="2" customFormat="1" ht="90" x14ac:dyDescent="0.25">
      <c r="B81" s="67">
        <v>52</v>
      </c>
      <c r="C81" s="42" t="s">
        <v>222</v>
      </c>
      <c r="D81" s="30">
        <f t="shared" si="168"/>
        <v>9860</v>
      </c>
      <c r="E81" s="30">
        <v>10127</v>
      </c>
      <c r="F81" s="31">
        <v>3.73</v>
      </c>
      <c r="G81" s="40">
        <v>1</v>
      </c>
      <c r="H81" s="30">
        <v>1.4</v>
      </c>
      <c r="I81" s="30">
        <v>1.68</v>
      </c>
      <c r="J81" s="30">
        <v>2.23</v>
      </c>
      <c r="K81" s="30">
        <v>2.57</v>
      </c>
      <c r="L81" s="33">
        <v>0</v>
      </c>
      <c r="M81" s="33">
        <f t="shared" si="105"/>
        <v>0</v>
      </c>
      <c r="N81" s="33"/>
      <c r="O81" s="33">
        <f t="shared" si="106"/>
        <v>0</v>
      </c>
      <c r="P81" s="33"/>
      <c r="Q81" s="33">
        <f t="shared" si="107"/>
        <v>0</v>
      </c>
      <c r="R81" s="33">
        <v>410</v>
      </c>
      <c r="S81" s="33">
        <f t="shared" si="108"/>
        <v>21110457.199999999</v>
      </c>
      <c r="T81" s="33">
        <v>0</v>
      </c>
      <c r="U81" s="33">
        <f t="shared" si="109"/>
        <v>0</v>
      </c>
      <c r="V81" s="33">
        <v>0</v>
      </c>
      <c r="W81" s="33">
        <f t="shared" si="110"/>
        <v>0</v>
      </c>
      <c r="X81" s="33">
        <v>0</v>
      </c>
      <c r="Y81" s="33">
        <f t="shared" si="111"/>
        <v>0</v>
      </c>
      <c r="Z81" s="33"/>
      <c r="AA81" s="33">
        <f t="shared" si="112"/>
        <v>0</v>
      </c>
      <c r="AB81" s="33">
        <v>0</v>
      </c>
      <c r="AC81" s="33">
        <f t="shared" si="113"/>
        <v>0</v>
      </c>
      <c r="AD81" s="33">
        <v>0</v>
      </c>
      <c r="AE81" s="33">
        <f t="shared" si="114"/>
        <v>0</v>
      </c>
      <c r="AF81" s="33">
        <v>0</v>
      </c>
      <c r="AG81" s="33">
        <f t="shared" si="115"/>
        <v>0</v>
      </c>
      <c r="AH81" s="33">
        <v>0</v>
      </c>
      <c r="AI81" s="33">
        <f t="shared" si="116"/>
        <v>0</v>
      </c>
      <c r="AJ81" s="33"/>
      <c r="AK81" s="33">
        <f t="shared" si="117"/>
        <v>0</v>
      </c>
      <c r="AL81" s="33">
        <v>0</v>
      </c>
      <c r="AM81" s="33">
        <f t="shared" si="118"/>
        <v>0</v>
      </c>
      <c r="AN81" s="33">
        <v>0</v>
      </c>
      <c r="AO81" s="33">
        <f t="shared" si="119"/>
        <v>0</v>
      </c>
      <c r="AP81" s="33"/>
      <c r="AQ81" s="33">
        <f t="shared" si="120"/>
        <v>0</v>
      </c>
      <c r="AR81" s="33"/>
      <c r="AS81" s="33">
        <f t="shared" si="121"/>
        <v>0</v>
      </c>
      <c r="AT81" s="33"/>
      <c r="AU81" s="33">
        <f t="shared" si="122"/>
        <v>0</v>
      </c>
      <c r="AV81" s="33">
        <v>0</v>
      </c>
      <c r="AW81" s="33">
        <f t="shared" si="123"/>
        <v>0</v>
      </c>
      <c r="AX81" s="33"/>
      <c r="AY81" s="33">
        <f t="shared" si="124"/>
        <v>0</v>
      </c>
      <c r="AZ81" s="33"/>
      <c r="BA81" s="33">
        <f t="shared" si="125"/>
        <v>0</v>
      </c>
      <c r="BB81" s="33"/>
      <c r="BC81" s="33">
        <f t="shared" si="126"/>
        <v>0</v>
      </c>
      <c r="BD81" s="33"/>
      <c r="BE81" s="33">
        <f t="shared" si="127"/>
        <v>0</v>
      </c>
      <c r="BF81" s="33">
        <v>0</v>
      </c>
      <c r="BG81" s="33">
        <f t="shared" si="128"/>
        <v>0</v>
      </c>
      <c r="BH81" s="33"/>
      <c r="BI81" s="33">
        <f t="shared" si="129"/>
        <v>0</v>
      </c>
      <c r="BJ81" s="33"/>
      <c r="BK81" s="33">
        <f t="shared" si="130"/>
        <v>0</v>
      </c>
      <c r="BL81" s="33"/>
      <c r="BM81" s="33">
        <f t="shared" si="131"/>
        <v>0</v>
      </c>
      <c r="BN81" s="33"/>
      <c r="BO81" s="33">
        <f t="shared" si="132"/>
        <v>0</v>
      </c>
      <c r="BP81" s="33"/>
      <c r="BQ81" s="33">
        <f t="shared" si="133"/>
        <v>0</v>
      </c>
      <c r="BR81" s="33">
        <v>0</v>
      </c>
      <c r="BS81" s="33">
        <f t="shared" si="134"/>
        <v>0</v>
      </c>
      <c r="BT81" s="33">
        <v>0</v>
      </c>
      <c r="BU81" s="33">
        <f t="shared" si="135"/>
        <v>0</v>
      </c>
      <c r="BV81" s="33">
        <v>0</v>
      </c>
      <c r="BW81" s="33">
        <f t="shared" si="136"/>
        <v>0</v>
      </c>
      <c r="BX81" s="33"/>
      <c r="BY81" s="33">
        <f t="shared" si="137"/>
        <v>0</v>
      </c>
      <c r="BZ81" s="33"/>
      <c r="CA81" s="33">
        <f t="shared" si="138"/>
        <v>0</v>
      </c>
      <c r="CB81" s="33"/>
      <c r="CC81" s="33">
        <f t="shared" si="139"/>
        <v>0</v>
      </c>
      <c r="CD81" s="33">
        <v>0</v>
      </c>
      <c r="CE81" s="33">
        <f t="shared" si="140"/>
        <v>0</v>
      </c>
      <c r="CF81" s="33"/>
      <c r="CG81" s="33">
        <f t="shared" si="141"/>
        <v>0</v>
      </c>
      <c r="CH81" s="33"/>
      <c r="CI81" s="33">
        <f t="shared" si="142"/>
        <v>0</v>
      </c>
      <c r="CJ81" s="33"/>
      <c r="CK81" s="33">
        <f t="shared" si="143"/>
        <v>0</v>
      </c>
      <c r="CL81" s="33">
        <v>0</v>
      </c>
      <c r="CM81" s="33">
        <f t="shared" si="144"/>
        <v>0</v>
      </c>
      <c r="CN81" s="33">
        <v>0</v>
      </c>
      <c r="CO81" s="33">
        <f t="shared" si="145"/>
        <v>0</v>
      </c>
      <c r="CP81" s="33"/>
      <c r="CQ81" s="33">
        <f t="shared" si="146"/>
        <v>0</v>
      </c>
      <c r="CR81" s="33"/>
      <c r="CS81" s="33">
        <f t="shared" si="147"/>
        <v>0</v>
      </c>
      <c r="CT81" s="33"/>
      <c r="CU81" s="33">
        <f t="shared" si="148"/>
        <v>0</v>
      </c>
      <c r="CV81" s="33"/>
      <c r="CW81" s="33">
        <f t="shared" si="149"/>
        <v>0</v>
      </c>
      <c r="CX81" s="33"/>
      <c r="CY81" s="33">
        <f t="shared" si="150"/>
        <v>0</v>
      </c>
      <c r="CZ81" s="33">
        <v>0</v>
      </c>
      <c r="DA81" s="33">
        <f t="shared" si="151"/>
        <v>0</v>
      </c>
      <c r="DB81" s="33">
        <v>0</v>
      </c>
      <c r="DC81" s="33">
        <f t="shared" si="152"/>
        <v>0</v>
      </c>
      <c r="DD81" s="33">
        <v>0</v>
      </c>
      <c r="DE81" s="33">
        <f t="shared" si="153"/>
        <v>0</v>
      </c>
      <c r="DF81" s="33">
        <v>0</v>
      </c>
      <c r="DG81" s="33">
        <f t="shared" si="154"/>
        <v>0</v>
      </c>
      <c r="DH81" s="33"/>
      <c r="DI81" s="33">
        <f t="shared" si="155"/>
        <v>0</v>
      </c>
      <c r="DJ81" s="33">
        <v>0</v>
      </c>
      <c r="DK81" s="33">
        <f t="shared" si="156"/>
        <v>0</v>
      </c>
      <c r="DL81" s="33">
        <v>0</v>
      </c>
      <c r="DM81" s="33">
        <f t="shared" si="157"/>
        <v>0</v>
      </c>
      <c r="DN81" s="33"/>
      <c r="DO81" s="33">
        <f t="shared" si="158"/>
        <v>0</v>
      </c>
      <c r="DP81" s="33">
        <v>0</v>
      </c>
      <c r="DQ81" s="33">
        <f t="shared" si="159"/>
        <v>0</v>
      </c>
      <c r="DR81" s="33"/>
      <c r="DS81" s="33">
        <f t="shared" si="160"/>
        <v>0</v>
      </c>
      <c r="DT81" s="33"/>
      <c r="DU81" s="33">
        <f t="shared" si="161"/>
        <v>0</v>
      </c>
      <c r="DV81" s="33">
        <v>0</v>
      </c>
      <c r="DW81" s="33">
        <f t="shared" si="162"/>
        <v>0</v>
      </c>
      <c r="DX81" s="33">
        <v>0</v>
      </c>
      <c r="DY81" s="33">
        <f t="shared" si="163"/>
        <v>0</v>
      </c>
      <c r="DZ81" s="36">
        <v>0</v>
      </c>
      <c r="EA81" s="33">
        <f t="shared" si="164"/>
        <v>0</v>
      </c>
      <c r="EB81" s="33"/>
      <c r="EC81" s="33">
        <f t="shared" si="165"/>
        <v>0</v>
      </c>
      <c r="ED81" s="33"/>
      <c r="EE81" s="37">
        <f t="shared" si="166"/>
        <v>0</v>
      </c>
      <c r="EF81" s="38">
        <f t="shared" si="167"/>
        <v>410</v>
      </c>
      <c r="EG81" s="38">
        <f t="shared" si="167"/>
        <v>21110457.199999999</v>
      </c>
    </row>
    <row r="82" spans="1:137" s="2" customFormat="1" ht="60" x14ac:dyDescent="0.25">
      <c r="B82" s="67">
        <v>53</v>
      </c>
      <c r="C82" s="42" t="s">
        <v>223</v>
      </c>
      <c r="D82" s="30">
        <f t="shared" si="168"/>
        <v>9860</v>
      </c>
      <c r="E82" s="30">
        <v>10127</v>
      </c>
      <c r="F82" s="31">
        <v>5.0999999999999996</v>
      </c>
      <c r="G82" s="40">
        <v>1</v>
      </c>
      <c r="H82" s="30">
        <v>1.4</v>
      </c>
      <c r="I82" s="30">
        <v>1.68</v>
      </c>
      <c r="J82" s="30">
        <v>2.23</v>
      </c>
      <c r="K82" s="30">
        <v>2.57</v>
      </c>
      <c r="L82" s="33"/>
      <c r="M82" s="33">
        <f t="shared" si="105"/>
        <v>0</v>
      </c>
      <c r="N82" s="33"/>
      <c r="O82" s="33">
        <f t="shared" si="106"/>
        <v>0</v>
      </c>
      <c r="P82" s="33"/>
      <c r="Q82" s="33">
        <f t="shared" si="107"/>
        <v>0</v>
      </c>
      <c r="R82" s="33">
        <v>710</v>
      </c>
      <c r="S82" s="33">
        <f t="shared" si="108"/>
        <v>49984284</v>
      </c>
      <c r="T82" s="33"/>
      <c r="U82" s="33">
        <f t="shared" si="109"/>
        <v>0</v>
      </c>
      <c r="V82" s="33"/>
      <c r="W82" s="33">
        <f t="shared" si="110"/>
        <v>0</v>
      </c>
      <c r="X82" s="33"/>
      <c r="Y82" s="33">
        <f t="shared" si="111"/>
        <v>0</v>
      </c>
      <c r="Z82" s="33"/>
      <c r="AA82" s="33">
        <f t="shared" si="112"/>
        <v>0</v>
      </c>
      <c r="AB82" s="33"/>
      <c r="AC82" s="33">
        <f t="shared" si="113"/>
        <v>0</v>
      </c>
      <c r="AD82" s="33"/>
      <c r="AE82" s="33">
        <f t="shared" si="114"/>
        <v>0</v>
      </c>
      <c r="AF82" s="33"/>
      <c r="AG82" s="33">
        <f t="shared" si="115"/>
        <v>0</v>
      </c>
      <c r="AH82" s="33"/>
      <c r="AI82" s="33">
        <f t="shared" si="116"/>
        <v>0</v>
      </c>
      <c r="AJ82" s="33"/>
      <c r="AK82" s="33">
        <f t="shared" si="117"/>
        <v>0</v>
      </c>
      <c r="AL82" s="33"/>
      <c r="AM82" s="33">
        <f t="shared" si="118"/>
        <v>0</v>
      </c>
      <c r="AN82" s="33"/>
      <c r="AO82" s="33">
        <f t="shared" si="119"/>
        <v>0</v>
      </c>
      <c r="AP82" s="33"/>
      <c r="AQ82" s="33">
        <f t="shared" si="120"/>
        <v>0</v>
      </c>
      <c r="AR82" s="33"/>
      <c r="AS82" s="33">
        <f t="shared" si="121"/>
        <v>0</v>
      </c>
      <c r="AT82" s="33"/>
      <c r="AU82" s="33">
        <f t="shared" si="122"/>
        <v>0</v>
      </c>
      <c r="AV82" s="33"/>
      <c r="AW82" s="33">
        <f t="shared" si="123"/>
        <v>0</v>
      </c>
      <c r="AX82" s="33"/>
      <c r="AY82" s="33">
        <f t="shared" si="124"/>
        <v>0</v>
      </c>
      <c r="AZ82" s="33"/>
      <c r="BA82" s="33">
        <f t="shared" si="125"/>
        <v>0</v>
      </c>
      <c r="BB82" s="33"/>
      <c r="BC82" s="33">
        <f t="shared" si="126"/>
        <v>0</v>
      </c>
      <c r="BD82" s="33"/>
      <c r="BE82" s="33">
        <f t="shared" si="127"/>
        <v>0</v>
      </c>
      <c r="BF82" s="33"/>
      <c r="BG82" s="33">
        <f t="shared" si="128"/>
        <v>0</v>
      </c>
      <c r="BH82" s="33"/>
      <c r="BI82" s="33">
        <f t="shared" si="129"/>
        <v>0</v>
      </c>
      <c r="BJ82" s="33"/>
      <c r="BK82" s="33">
        <f t="shared" si="130"/>
        <v>0</v>
      </c>
      <c r="BL82" s="33"/>
      <c r="BM82" s="33">
        <f t="shared" si="131"/>
        <v>0</v>
      </c>
      <c r="BN82" s="33"/>
      <c r="BO82" s="33">
        <f t="shared" si="132"/>
        <v>0</v>
      </c>
      <c r="BP82" s="33"/>
      <c r="BQ82" s="33">
        <f t="shared" si="133"/>
        <v>0</v>
      </c>
      <c r="BR82" s="33"/>
      <c r="BS82" s="33">
        <f t="shared" si="134"/>
        <v>0</v>
      </c>
      <c r="BT82" s="33"/>
      <c r="BU82" s="33">
        <f t="shared" si="135"/>
        <v>0</v>
      </c>
      <c r="BV82" s="33"/>
      <c r="BW82" s="33">
        <f t="shared" si="136"/>
        <v>0</v>
      </c>
      <c r="BX82" s="33"/>
      <c r="BY82" s="33">
        <f t="shared" si="137"/>
        <v>0</v>
      </c>
      <c r="BZ82" s="33"/>
      <c r="CA82" s="33">
        <f t="shared" si="138"/>
        <v>0</v>
      </c>
      <c r="CB82" s="33"/>
      <c r="CC82" s="33">
        <f t="shared" si="139"/>
        <v>0</v>
      </c>
      <c r="CD82" s="33"/>
      <c r="CE82" s="33">
        <f t="shared" si="140"/>
        <v>0</v>
      </c>
      <c r="CF82" s="33"/>
      <c r="CG82" s="33">
        <f t="shared" si="141"/>
        <v>0</v>
      </c>
      <c r="CH82" s="33"/>
      <c r="CI82" s="33">
        <f t="shared" si="142"/>
        <v>0</v>
      </c>
      <c r="CJ82" s="33"/>
      <c r="CK82" s="33">
        <f t="shared" si="143"/>
        <v>0</v>
      </c>
      <c r="CL82" s="33"/>
      <c r="CM82" s="33">
        <f t="shared" si="144"/>
        <v>0</v>
      </c>
      <c r="CN82" s="33"/>
      <c r="CO82" s="33">
        <f t="shared" si="145"/>
        <v>0</v>
      </c>
      <c r="CP82" s="33"/>
      <c r="CQ82" s="33">
        <f t="shared" si="146"/>
        <v>0</v>
      </c>
      <c r="CR82" s="33"/>
      <c r="CS82" s="33">
        <f t="shared" si="147"/>
        <v>0</v>
      </c>
      <c r="CT82" s="33"/>
      <c r="CU82" s="33">
        <f t="shared" si="148"/>
        <v>0</v>
      </c>
      <c r="CV82" s="33"/>
      <c r="CW82" s="33">
        <f t="shared" si="149"/>
        <v>0</v>
      </c>
      <c r="CX82" s="33"/>
      <c r="CY82" s="33">
        <f t="shared" si="150"/>
        <v>0</v>
      </c>
      <c r="CZ82" s="33"/>
      <c r="DA82" s="33">
        <f t="shared" si="151"/>
        <v>0</v>
      </c>
      <c r="DB82" s="33"/>
      <c r="DC82" s="33">
        <f t="shared" si="152"/>
        <v>0</v>
      </c>
      <c r="DD82" s="33"/>
      <c r="DE82" s="33">
        <f t="shared" si="153"/>
        <v>0</v>
      </c>
      <c r="DF82" s="33"/>
      <c r="DG82" s="33">
        <f t="shared" si="154"/>
        <v>0</v>
      </c>
      <c r="DH82" s="33"/>
      <c r="DI82" s="33">
        <f t="shared" si="155"/>
        <v>0</v>
      </c>
      <c r="DJ82" s="33"/>
      <c r="DK82" s="33">
        <f t="shared" si="156"/>
        <v>0</v>
      </c>
      <c r="DL82" s="33"/>
      <c r="DM82" s="33">
        <f t="shared" si="157"/>
        <v>0</v>
      </c>
      <c r="DN82" s="33"/>
      <c r="DO82" s="33">
        <f t="shared" si="158"/>
        <v>0</v>
      </c>
      <c r="DP82" s="33"/>
      <c r="DQ82" s="33">
        <f t="shared" si="159"/>
        <v>0</v>
      </c>
      <c r="DR82" s="33"/>
      <c r="DS82" s="33">
        <f t="shared" si="160"/>
        <v>0</v>
      </c>
      <c r="DT82" s="33"/>
      <c r="DU82" s="33">
        <f t="shared" si="161"/>
        <v>0</v>
      </c>
      <c r="DV82" s="33"/>
      <c r="DW82" s="33">
        <f t="shared" si="162"/>
        <v>0</v>
      </c>
      <c r="DX82" s="33"/>
      <c r="DY82" s="33">
        <f t="shared" si="163"/>
        <v>0</v>
      </c>
      <c r="DZ82" s="36"/>
      <c r="EA82" s="33">
        <f t="shared" si="164"/>
        <v>0</v>
      </c>
      <c r="EB82" s="33"/>
      <c r="EC82" s="33">
        <f t="shared" si="165"/>
        <v>0</v>
      </c>
      <c r="ED82" s="33"/>
      <c r="EE82" s="37">
        <f t="shared" si="166"/>
        <v>0</v>
      </c>
      <c r="EF82" s="38">
        <f t="shared" si="167"/>
        <v>710</v>
      </c>
      <c r="EG82" s="38">
        <f t="shared" si="167"/>
        <v>49984284</v>
      </c>
    </row>
    <row r="83" spans="1:137" s="2" customFormat="1" ht="61.5" customHeight="1" x14ac:dyDescent="0.25">
      <c r="B83" s="67">
        <v>54</v>
      </c>
      <c r="C83" s="29" t="s">
        <v>224</v>
      </c>
      <c r="D83" s="30">
        <f t="shared" si="168"/>
        <v>9860</v>
      </c>
      <c r="E83" s="30">
        <v>10127</v>
      </c>
      <c r="F83" s="31">
        <v>14.41</v>
      </c>
      <c r="G83" s="32">
        <v>1</v>
      </c>
      <c r="H83" s="30">
        <v>1.4</v>
      </c>
      <c r="I83" s="30">
        <v>1.68</v>
      </c>
      <c r="J83" s="30">
        <v>2.23</v>
      </c>
      <c r="K83" s="30">
        <v>2.57</v>
      </c>
      <c r="L83" s="33">
        <v>4</v>
      </c>
      <c r="M83" s="33">
        <f t="shared" si="105"/>
        <v>795662.55999999994</v>
      </c>
      <c r="N83" s="33"/>
      <c r="O83" s="33">
        <f t="shared" si="106"/>
        <v>0</v>
      </c>
      <c r="P83" s="33"/>
      <c r="Q83" s="33">
        <f t="shared" si="107"/>
        <v>0</v>
      </c>
      <c r="R83" s="33">
        <v>50</v>
      </c>
      <c r="S83" s="33">
        <f t="shared" si="108"/>
        <v>9945782</v>
      </c>
      <c r="T83" s="33"/>
      <c r="U83" s="33">
        <f t="shared" si="109"/>
        <v>0</v>
      </c>
      <c r="V83" s="33"/>
      <c r="W83" s="33">
        <f t="shared" si="110"/>
        <v>0</v>
      </c>
      <c r="X83" s="33"/>
      <c r="Y83" s="33">
        <f t="shared" si="111"/>
        <v>0</v>
      </c>
      <c r="Z83" s="33"/>
      <c r="AA83" s="33">
        <f t="shared" si="112"/>
        <v>0</v>
      </c>
      <c r="AB83" s="33"/>
      <c r="AC83" s="33">
        <f t="shared" si="113"/>
        <v>0</v>
      </c>
      <c r="AD83" s="33"/>
      <c r="AE83" s="33">
        <f t="shared" si="114"/>
        <v>0</v>
      </c>
      <c r="AF83" s="33"/>
      <c r="AG83" s="33">
        <f t="shared" si="115"/>
        <v>0</v>
      </c>
      <c r="AH83" s="33"/>
      <c r="AI83" s="33">
        <f t="shared" si="116"/>
        <v>0</v>
      </c>
      <c r="AJ83" s="33"/>
      <c r="AK83" s="33">
        <f t="shared" si="117"/>
        <v>0</v>
      </c>
      <c r="AL83" s="33"/>
      <c r="AM83" s="33">
        <f t="shared" si="118"/>
        <v>0</v>
      </c>
      <c r="AN83" s="33"/>
      <c r="AO83" s="33">
        <f t="shared" si="119"/>
        <v>0</v>
      </c>
      <c r="AP83" s="33"/>
      <c r="AQ83" s="33">
        <f t="shared" si="120"/>
        <v>0</v>
      </c>
      <c r="AR83" s="33"/>
      <c r="AS83" s="33">
        <f t="shared" si="121"/>
        <v>0</v>
      </c>
      <c r="AT83" s="33"/>
      <c r="AU83" s="33">
        <f t="shared" si="122"/>
        <v>0</v>
      </c>
      <c r="AV83" s="33"/>
      <c r="AW83" s="33">
        <f t="shared" si="123"/>
        <v>0</v>
      </c>
      <c r="AX83" s="33"/>
      <c r="AY83" s="33">
        <f t="shared" si="124"/>
        <v>0</v>
      </c>
      <c r="AZ83" s="33"/>
      <c r="BA83" s="33">
        <f t="shared" si="125"/>
        <v>0</v>
      </c>
      <c r="BB83" s="33"/>
      <c r="BC83" s="33">
        <f t="shared" si="126"/>
        <v>0</v>
      </c>
      <c r="BD83" s="33"/>
      <c r="BE83" s="33">
        <f t="shared" si="127"/>
        <v>0</v>
      </c>
      <c r="BF83" s="33"/>
      <c r="BG83" s="33">
        <f t="shared" si="128"/>
        <v>0</v>
      </c>
      <c r="BH83" s="33"/>
      <c r="BI83" s="33">
        <f t="shared" si="129"/>
        <v>0</v>
      </c>
      <c r="BJ83" s="33"/>
      <c r="BK83" s="33">
        <f t="shared" si="130"/>
        <v>0</v>
      </c>
      <c r="BL83" s="33"/>
      <c r="BM83" s="33">
        <f t="shared" si="131"/>
        <v>0</v>
      </c>
      <c r="BN83" s="33"/>
      <c r="BO83" s="33">
        <f t="shared" si="132"/>
        <v>0</v>
      </c>
      <c r="BP83" s="33"/>
      <c r="BQ83" s="33">
        <f t="shared" si="133"/>
        <v>0</v>
      </c>
      <c r="BR83" s="33"/>
      <c r="BS83" s="33">
        <f t="shared" si="134"/>
        <v>0</v>
      </c>
      <c r="BT83" s="33"/>
      <c r="BU83" s="33">
        <f t="shared" si="135"/>
        <v>0</v>
      </c>
      <c r="BV83" s="33"/>
      <c r="BW83" s="33">
        <f t="shared" si="136"/>
        <v>0</v>
      </c>
      <c r="BX83" s="33"/>
      <c r="BY83" s="33">
        <f t="shared" si="137"/>
        <v>0</v>
      </c>
      <c r="BZ83" s="33"/>
      <c r="CA83" s="33">
        <f t="shared" si="138"/>
        <v>0</v>
      </c>
      <c r="CB83" s="33"/>
      <c r="CC83" s="33">
        <f t="shared" si="139"/>
        <v>0</v>
      </c>
      <c r="CD83" s="33"/>
      <c r="CE83" s="33">
        <f t="shared" si="140"/>
        <v>0</v>
      </c>
      <c r="CF83" s="33"/>
      <c r="CG83" s="33">
        <f t="shared" si="141"/>
        <v>0</v>
      </c>
      <c r="CH83" s="33"/>
      <c r="CI83" s="33">
        <f t="shared" si="142"/>
        <v>0</v>
      </c>
      <c r="CJ83" s="33"/>
      <c r="CK83" s="33">
        <f t="shared" si="143"/>
        <v>0</v>
      </c>
      <c r="CL83" s="33"/>
      <c r="CM83" s="33">
        <f t="shared" si="144"/>
        <v>0</v>
      </c>
      <c r="CN83" s="33"/>
      <c r="CO83" s="33">
        <f t="shared" si="145"/>
        <v>0</v>
      </c>
      <c r="CP83" s="33"/>
      <c r="CQ83" s="33">
        <f t="shared" si="146"/>
        <v>0</v>
      </c>
      <c r="CR83" s="33"/>
      <c r="CS83" s="33">
        <f t="shared" si="147"/>
        <v>0</v>
      </c>
      <c r="CT83" s="33"/>
      <c r="CU83" s="33">
        <f t="shared" si="148"/>
        <v>0</v>
      </c>
      <c r="CV83" s="33"/>
      <c r="CW83" s="33">
        <f t="shared" si="149"/>
        <v>0</v>
      </c>
      <c r="CX83" s="33"/>
      <c r="CY83" s="33">
        <f t="shared" si="150"/>
        <v>0</v>
      </c>
      <c r="CZ83" s="33"/>
      <c r="DA83" s="33">
        <f t="shared" si="151"/>
        <v>0</v>
      </c>
      <c r="DB83" s="33"/>
      <c r="DC83" s="33">
        <f t="shared" si="152"/>
        <v>0</v>
      </c>
      <c r="DD83" s="33"/>
      <c r="DE83" s="33">
        <f t="shared" si="153"/>
        <v>0</v>
      </c>
      <c r="DF83" s="33"/>
      <c r="DG83" s="33">
        <f t="shared" si="154"/>
        <v>0</v>
      </c>
      <c r="DH83" s="33"/>
      <c r="DI83" s="33">
        <f t="shared" si="155"/>
        <v>0</v>
      </c>
      <c r="DJ83" s="33"/>
      <c r="DK83" s="33">
        <f t="shared" si="156"/>
        <v>0</v>
      </c>
      <c r="DL83" s="33"/>
      <c r="DM83" s="33">
        <f t="shared" si="157"/>
        <v>0</v>
      </c>
      <c r="DN83" s="33"/>
      <c r="DO83" s="33">
        <f t="shared" si="158"/>
        <v>0</v>
      </c>
      <c r="DP83" s="33"/>
      <c r="DQ83" s="33">
        <f t="shared" si="159"/>
        <v>0</v>
      </c>
      <c r="DR83" s="33"/>
      <c r="DS83" s="33">
        <f t="shared" si="160"/>
        <v>0</v>
      </c>
      <c r="DT83" s="33"/>
      <c r="DU83" s="33">
        <f t="shared" si="161"/>
        <v>0</v>
      </c>
      <c r="DV83" s="33"/>
      <c r="DW83" s="33">
        <f t="shared" si="162"/>
        <v>0</v>
      </c>
      <c r="DX83" s="33"/>
      <c r="DY83" s="33">
        <f t="shared" si="163"/>
        <v>0</v>
      </c>
      <c r="DZ83" s="36"/>
      <c r="EA83" s="33">
        <f t="shared" si="164"/>
        <v>0</v>
      </c>
      <c r="EB83" s="33"/>
      <c r="EC83" s="33">
        <f t="shared" si="165"/>
        <v>0</v>
      </c>
      <c r="ED83" s="33"/>
      <c r="EE83" s="37">
        <f t="shared" si="166"/>
        <v>0</v>
      </c>
      <c r="EF83" s="38">
        <f t="shared" si="167"/>
        <v>54</v>
      </c>
      <c r="EG83" s="38">
        <f t="shared" si="167"/>
        <v>10741444.560000001</v>
      </c>
    </row>
    <row r="84" spans="1:137" s="61" customFormat="1" x14ac:dyDescent="0.25">
      <c r="A84" s="58">
        <v>20</v>
      </c>
      <c r="B84" s="53"/>
      <c r="C84" s="22" t="s">
        <v>225</v>
      </c>
      <c r="D84" s="46">
        <f t="shared" si="168"/>
        <v>9860</v>
      </c>
      <c r="E84" s="30">
        <v>10127</v>
      </c>
      <c r="F84" s="62">
        <v>0.98</v>
      </c>
      <c r="G84" s="60"/>
      <c r="H84" s="54"/>
      <c r="I84" s="54"/>
      <c r="J84" s="54"/>
      <c r="K84" s="54">
        <v>2.57</v>
      </c>
      <c r="L84" s="27">
        <f>SUM(L85:L90)</f>
        <v>20</v>
      </c>
      <c r="M84" s="27">
        <f t="shared" ref="M84:BX84" si="169">SUM(M85:M90)</f>
        <v>204299.19999999998</v>
      </c>
      <c r="N84" s="27">
        <f t="shared" si="169"/>
        <v>0</v>
      </c>
      <c r="O84" s="27">
        <f t="shared" si="169"/>
        <v>0</v>
      </c>
      <c r="P84" s="27">
        <f t="shared" si="169"/>
        <v>0</v>
      </c>
      <c r="Q84" s="27">
        <f t="shared" si="169"/>
        <v>0</v>
      </c>
      <c r="R84" s="27">
        <f t="shared" si="169"/>
        <v>0</v>
      </c>
      <c r="S84" s="27">
        <f t="shared" si="169"/>
        <v>0</v>
      </c>
      <c r="T84" s="27">
        <f t="shared" si="169"/>
        <v>20</v>
      </c>
      <c r="U84" s="27">
        <f t="shared" si="169"/>
        <v>204299.19999999998</v>
      </c>
      <c r="V84" s="27">
        <f t="shared" si="169"/>
        <v>0</v>
      </c>
      <c r="W84" s="27">
        <f t="shared" si="169"/>
        <v>0</v>
      </c>
      <c r="X84" s="27">
        <f t="shared" si="169"/>
        <v>0</v>
      </c>
      <c r="Y84" s="27">
        <f t="shared" si="169"/>
        <v>0</v>
      </c>
      <c r="Z84" s="27">
        <f t="shared" si="169"/>
        <v>0</v>
      </c>
      <c r="AA84" s="27">
        <f t="shared" si="169"/>
        <v>0</v>
      </c>
      <c r="AB84" s="27">
        <f t="shared" si="169"/>
        <v>20</v>
      </c>
      <c r="AC84" s="27">
        <f t="shared" si="169"/>
        <v>245159.03999999998</v>
      </c>
      <c r="AD84" s="27">
        <f t="shared" si="169"/>
        <v>8</v>
      </c>
      <c r="AE84" s="27">
        <f t="shared" si="169"/>
        <v>98063.615999999995</v>
      </c>
      <c r="AF84" s="27">
        <f t="shared" si="169"/>
        <v>0</v>
      </c>
      <c r="AG84" s="27">
        <f t="shared" si="169"/>
        <v>0</v>
      </c>
      <c r="AH84" s="27">
        <f t="shared" si="169"/>
        <v>115</v>
      </c>
      <c r="AI84" s="27">
        <f t="shared" si="169"/>
        <v>1409664.48</v>
      </c>
      <c r="AJ84" s="27">
        <f t="shared" si="169"/>
        <v>0</v>
      </c>
      <c r="AK84" s="27">
        <f t="shared" si="169"/>
        <v>0</v>
      </c>
      <c r="AL84" s="27">
        <f t="shared" si="169"/>
        <v>0</v>
      </c>
      <c r="AM84" s="27">
        <f t="shared" si="169"/>
        <v>0</v>
      </c>
      <c r="AN84" s="27">
        <f t="shared" si="169"/>
        <v>0</v>
      </c>
      <c r="AO84" s="27">
        <f t="shared" si="169"/>
        <v>0</v>
      </c>
      <c r="AP84" s="27">
        <f t="shared" si="169"/>
        <v>0</v>
      </c>
      <c r="AQ84" s="27">
        <f t="shared" si="169"/>
        <v>0</v>
      </c>
      <c r="AR84" s="27">
        <f t="shared" si="169"/>
        <v>0</v>
      </c>
      <c r="AS84" s="27">
        <f t="shared" si="169"/>
        <v>0</v>
      </c>
      <c r="AT84" s="27">
        <f t="shared" si="169"/>
        <v>0</v>
      </c>
      <c r="AU84" s="27">
        <f t="shared" si="169"/>
        <v>0</v>
      </c>
      <c r="AV84" s="27">
        <f t="shared" si="169"/>
        <v>20</v>
      </c>
      <c r="AW84" s="27">
        <f t="shared" si="169"/>
        <v>204299.19999999998</v>
      </c>
      <c r="AX84" s="27">
        <f t="shared" si="169"/>
        <v>28</v>
      </c>
      <c r="AY84" s="27">
        <f t="shared" si="169"/>
        <v>286018.88</v>
      </c>
      <c r="AZ84" s="27">
        <f t="shared" si="169"/>
        <v>73</v>
      </c>
      <c r="BA84" s="27">
        <f t="shared" si="169"/>
        <v>745692.07999999984</v>
      </c>
      <c r="BB84" s="27">
        <f t="shared" si="169"/>
        <v>0</v>
      </c>
      <c r="BC84" s="27">
        <f t="shared" si="169"/>
        <v>0</v>
      </c>
      <c r="BD84" s="27">
        <f t="shared" si="169"/>
        <v>0</v>
      </c>
      <c r="BE84" s="27">
        <f t="shared" si="169"/>
        <v>0</v>
      </c>
      <c r="BF84" s="27">
        <f t="shared" si="169"/>
        <v>112</v>
      </c>
      <c r="BG84" s="27">
        <f t="shared" si="169"/>
        <v>1600435.76</v>
      </c>
      <c r="BH84" s="27">
        <f t="shared" si="169"/>
        <v>0</v>
      </c>
      <c r="BI84" s="27">
        <f t="shared" si="169"/>
        <v>0</v>
      </c>
      <c r="BJ84" s="27">
        <f t="shared" si="169"/>
        <v>332</v>
      </c>
      <c r="BK84" s="27">
        <f t="shared" si="169"/>
        <v>4756858.3999999994</v>
      </c>
      <c r="BL84" s="27">
        <f t="shared" si="169"/>
        <v>0</v>
      </c>
      <c r="BM84" s="27">
        <f t="shared" si="169"/>
        <v>0</v>
      </c>
      <c r="BN84" s="27">
        <f t="shared" si="169"/>
        <v>25</v>
      </c>
      <c r="BO84" s="27">
        <f t="shared" si="169"/>
        <v>255373.99999999997</v>
      </c>
      <c r="BP84" s="27">
        <f t="shared" si="169"/>
        <v>80</v>
      </c>
      <c r="BQ84" s="27">
        <f t="shared" si="169"/>
        <v>817196.79999999993</v>
      </c>
      <c r="BR84" s="27">
        <f t="shared" si="169"/>
        <v>1</v>
      </c>
      <c r="BS84" s="27">
        <f t="shared" si="169"/>
        <v>10214.959999999999</v>
      </c>
      <c r="BT84" s="27">
        <f t="shared" si="169"/>
        <v>0</v>
      </c>
      <c r="BU84" s="27">
        <f t="shared" si="169"/>
        <v>0</v>
      </c>
      <c r="BV84" s="27">
        <f t="shared" si="169"/>
        <v>20</v>
      </c>
      <c r="BW84" s="27">
        <f t="shared" si="169"/>
        <v>245159.03999999998</v>
      </c>
      <c r="BX84" s="27">
        <f t="shared" si="169"/>
        <v>0</v>
      </c>
      <c r="BY84" s="27">
        <f t="shared" ref="BY84:EG84" si="170">SUM(BY85:BY90)</f>
        <v>0</v>
      </c>
      <c r="BZ84" s="27">
        <f t="shared" si="170"/>
        <v>0</v>
      </c>
      <c r="CA84" s="27">
        <f t="shared" si="170"/>
        <v>0</v>
      </c>
      <c r="CB84" s="27">
        <f t="shared" si="170"/>
        <v>1</v>
      </c>
      <c r="CC84" s="27">
        <f t="shared" si="170"/>
        <v>10214.959999999999</v>
      </c>
      <c r="CD84" s="27">
        <f t="shared" si="170"/>
        <v>10</v>
      </c>
      <c r="CE84" s="27">
        <f t="shared" si="170"/>
        <v>122579.51999999999</v>
      </c>
      <c r="CF84" s="27">
        <f t="shared" si="170"/>
        <v>0</v>
      </c>
      <c r="CG84" s="27">
        <f t="shared" si="170"/>
        <v>0</v>
      </c>
      <c r="CH84" s="27">
        <f t="shared" si="170"/>
        <v>1</v>
      </c>
      <c r="CI84" s="27">
        <f t="shared" si="170"/>
        <v>10214.959999999999</v>
      </c>
      <c r="CJ84" s="27">
        <f t="shared" si="170"/>
        <v>10</v>
      </c>
      <c r="CK84" s="27">
        <f t="shared" si="170"/>
        <v>102149.59999999999</v>
      </c>
      <c r="CL84" s="27">
        <f t="shared" si="170"/>
        <v>0</v>
      </c>
      <c r="CM84" s="27">
        <f t="shared" si="170"/>
        <v>0</v>
      </c>
      <c r="CN84" s="27">
        <f t="shared" si="170"/>
        <v>3</v>
      </c>
      <c r="CO84" s="27">
        <f t="shared" si="170"/>
        <v>30644.879999999997</v>
      </c>
      <c r="CP84" s="27">
        <v>39</v>
      </c>
      <c r="CQ84" s="27">
        <f t="shared" si="170"/>
        <v>398383.43999999994</v>
      </c>
      <c r="CR84" s="27">
        <f t="shared" si="170"/>
        <v>38</v>
      </c>
      <c r="CS84" s="27">
        <f t="shared" si="170"/>
        <v>388168.48</v>
      </c>
      <c r="CT84" s="27">
        <f t="shared" si="170"/>
        <v>1</v>
      </c>
      <c r="CU84" s="27">
        <f t="shared" si="170"/>
        <v>10214.959999999999</v>
      </c>
      <c r="CV84" s="27">
        <f t="shared" si="170"/>
        <v>23</v>
      </c>
      <c r="CW84" s="27">
        <f t="shared" si="170"/>
        <v>234944.08</v>
      </c>
      <c r="CX84" s="27">
        <f t="shared" si="170"/>
        <v>0</v>
      </c>
      <c r="CY84" s="27">
        <f t="shared" si="170"/>
        <v>0</v>
      </c>
      <c r="CZ84" s="27">
        <f t="shared" si="170"/>
        <v>0</v>
      </c>
      <c r="DA84" s="27">
        <f t="shared" si="170"/>
        <v>0</v>
      </c>
      <c r="DB84" s="27">
        <f t="shared" si="170"/>
        <v>0</v>
      </c>
      <c r="DC84" s="27">
        <f t="shared" si="170"/>
        <v>0</v>
      </c>
      <c r="DD84" s="27">
        <f t="shared" si="170"/>
        <v>2</v>
      </c>
      <c r="DE84" s="27">
        <f t="shared" si="170"/>
        <v>20429.919999999998</v>
      </c>
      <c r="DF84" s="27">
        <f t="shared" si="170"/>
        <v>0</v>
      </c>
      <c r="DG84" s="27">
        <f t="shared" si="170"/>
        <v>0</v>
      </c>
      <c r="DH84" s="27">
        <f t="shared" si="170"/>
        <v>9</v>
      </c>
      <c r="DI84" s="27">
        <f t="shared" si="170"/>
        <v>110321.568</v>
      </c>
      <c r="DJ84" s="27">
        <f t="shared" si="170"/>
        <v>120</v>
      </c>
      <c r="DK84" s="27">
        <f t="shared" si="170"/>
        <v>1470954.24</v>
      </c>
      <c r="DL84" s="27">
        <f t="shared" si="170"/>
        <v>0</v>
      </c>
      <c r="DM84" s="27">
        <f t="shared" si="170"/>
        <v>0</v>
      </c>
      <c r="DN84" s="27">
        <f t="shared" si="170"/>
        <v>7</v>
      </c>
      <c r="DO84" s="27">
        <f t="shared" si="170"/>
        <v>96904.079999999987</v>
      </c>
      <c r="DP84" s="27">
        <f t="shared" si="170"/>
        <v>13</v>
      </c>
      <c r="DQ84" s="27">
        <f t="shared" si="170"/>
        <v>132794.47999999998</v>
      </c>
      <c r="DR84" s="27">
        <f t="shared" si="170"/>
        <v>33</v>
      </c>
      <c r="DS84" s="27">
        <f t="shared" si="170"/>
        <v>404512.41600000003</v>
      </c>
      <c r="DT84" s="27">
        <f t="shared" si="170"/>
        <v>0</v>
      </c>
      <c r="DU84" s="27">
        <f t="shared" si="170"/>
        <v>0</v>
      </c>
      <c r="DV84" s="27">
        <f t="shared" si="170"/>
        <v>3</v>
      </c>
      <c r="DW84" s="27">
        <f t="shared" si="170"/>
        <v>36773.856</v>
      </c>
      <c r="DX84" s="27">
        <f t="shared" si="170"/>
        <v>0</v>
      </c>
      <c r="DY84" s="27">
        <f t="shared" si="170"/>
        <v>0</v>
      </c>
      <c r="DZ84" s="28">
        <f t="shared" si="170"/>
        <v>4</v>
      </c>
      <c r="EA84" s="27">
        <f t="shared" si="170"/>
        <v>75006.991999999998</v>
      </c>
      <c r="EB84" s="27">
        <f t="shared" si="170"/>
        <v>0</v>
      </c>
      <c r="EC84" s="27">
        <f t="shared" si="170"/>
        <v>0</v>
      </c>
      <c r="ED84" s="27">
        <f t="shared" si="170"/>
        <v>0</v>
      </c>
      <c r="EE84" s="27">
        <f t="shared" si="170"/>
        <v>0</v>
      </c>
      <c r="EF84" s="27">
        <f t="shared" si="170"/>
        <v>1191</v>
      </c>
      <c r="EG84" s="27">
        <f t="shared" si="170"/>
        <v>14737947.088</v>
      </c>
    </row>
    <row r="85" spans="1:137" s="2" customFormat="1" ht="29.25" customHeight="1" x14ac:dyDescent="0.25">
      <c r="B85" s="67">
        <v>55</v>
      </c>
      <c r="C85" s="29" t="s">
        <v>226</v>
      </c>
      <c r="D85" s="30">
        <f t="shared" si="168"/>
        <v>9860</v>
      </c>
      <c r="E85" s="30">
        <v>10127</v>
      </c>
      <c r="F85" s="31">
        <v>0.74</v>
      </c>
      <c r="G85" s="32">
        <v>1</v>
      </c>
      <c r="H85" s="30">
        <v>1.4</v>
      </c>
      <c r="I85" s="30">
        <v>1.68</v>
      </c>
      <c r="J85" s="30">
        <v>2.23</v>
      </c>
      <c r="K85" s="30">
        <v>2.57</v>
      </c>
      <c r="L85" s="33">
        <v>20</v>
      </c>
      <c r="M85" s="33">
        <f t="shared" ref="M85:M90" si="171">SUM(L85*$D85*$F85*$G85*$H85*M$10)</f>
        <v>204299.19999999998</v>
      </c>
      <c r="N85" s="33"/>
      <c r="O85" s="33">
        <f t="shared" ref="O85:O90" si="172">SUM(N85*$D85*$F85*$G85*$H85*O$10)</f>
        <v>0</v>
      </c>
      <c r="P85" s="33"/>
      <c r="Q85" s="33">
        <f t="shared" ref="Q85:Q90" si="173">SUM(P85*$D85*$F85*$G85*$H85*Q$10)</f>
        <v>0</v>
      </c>
      <c r="R85" s="33"/>
      <c r="S85" s="33">
        <f t="shared" ref="S85:S90" si="174">SUM(R85*$D85*$F85*$G85*$H85*S$10)</f>
        <v>0</v>
      </c>
      <c r="T85" s="33">
        <v>20</v>
      </c>
      <c r="U85" s="33">
        <f t="shared" ref="U85:U90" si="175">SUM(T85*$D85*$F85*$G85*$H85*U$10)</f>
        <v>204299.19999999998</v>
      </c>
      <c r="V85" s="33"/>
      <c r="W85" s="33">
        <f t="shared" ref="W85:W90" si="176">SUM(V85*$D85*$F85*$G85*$H85*W$10)</f>
        <v>0</v>
      </c>
      <c r="X85" s="33"/>
      <c r="Y85" s="33">
        <f t="shared" ref="Y85:Y90" si="177">SUM(X85*$D85*$F85*$G85*$I85*Y$10)</f>
        <v>0</v>
      </c>
      <c r="Z85" s="33"/>
      <c r="AA85" s="33">
        <f t="shared" ref="AA85:AA90" si="178">SUM(Z85*$D85*$F85*$G85*$H85*AA$10)</f>
        <v>0</v>
      </c>
      <c r="AB85" s="33">
        <v>20</v>
      </c>
      <c r="AC85" s="33">
        <f t="shared" ref="AC85:AC90" si="179">SUM(AB85*$D85*$F85*$G85*$I85*AC$10)</f>
        <v>245159.03999999998</v>
      </c>
      <c r="AD85" s="33">
        <v>8</v>
      </c>
      <c r="AE85" s="33">
        <f t="shared" ref="AE85:AE90" si="180">SUM(AD85*$D85*$F85*$G85*$I85*AE$10)</f>
        <v>98063.615999999995</v>
      </c>
      <c r="AF85" s="33"/>
      <c r="AG85" s="33">
        <f t="shared" ref="AG85:AG90" si="181">SUM(AF85*$D85*$F85*$G85*$I85*AG$10)</f>
        <v>0</v>
      </c>
      <c r="AH85" s="33">
        <v>115</v>
      </c>
      <c r="AI85" s="33">
        <f t="shared" ref="AI85:AI90" si="182">SUM(AH85*$D85*$F85*$G85*$I85*AI$10)</f>
        <v>1409664.48</v>
      </c>
      <c r="AJ85" s="33"/>
      <c r="AK85" s="33">
        <f t="shared" ref="AK85:AK90" si="183">SUM(AJ85*$D85*$F85*$G85*$I85*AK$10)</f>
        <v>0</v>
      </c>
      <c r="AL85" s="33"/>
      <c r="AM85" s="33">
        <f t="shared" ref="AM85:AM90" si="184">SUM(AL85*$D85*$F85*$G85*$I85*AM$10)</f>
        <v>0</v>
      </c>
      <c r="AN85" s="33"/>
      <c r="AO85" s="33">
        <f t="shared" ref="AO85:AO90" si="185">SUM(AN85*$D85*$F85*$G85*$H85*AO$10)</f>
        <v>0</v>
      </c>
      <c r="AP85" s="33"/>
      <c r="AQ85" s="33">
        <f t="shared" ref="AQ85:AQ90" si="186">SUM(AP85*$D85*$F85*$G85*$H85*AQ$10)</f>
        <v>0</v>
      </c>
      <c r="AR85" s="33"/>
      <c r="AS85" s="33">
        <f t="shared" ref="AS85:AS90" si="187">SUM(AR85*$D85*$F85*$G85*$H85*AS$10)</f>
        <v>0</v>
      </c>
      <c r="AT85" s="33"/>
      <c r="AU85" s="33">
        <f t="shared" ref="AU85:AU90" si="188">SUM(AT85*$D85*$F85*$G85*$I85*AU$10)</f>
        <v>0</v>
      </c>
      <c r="AV85" s="33">
        <v>20</v>
      </c>
      <c r="AW85" s="33">
        <f t="shared" ref="AW85:AW90" si="189">SUM(AV85*$D85*$F85*$G85*$H85*AW$10)</f>
        <v>204299.19999999998</v>
      </c>
      <c r="AX85" s="33">
        <v>28</v>
      </c>
      <c r="AY85" s="33">
        <f t="shared" ref="AY85:AY90" si="190">SUM(AX85*$D85*$F85*$G85*$H85*AY$10)</f>
        <v>286018.88</v>
      </c>
      <c r="AZ85" s="33">
        <v>73</v>
      </c>
      <c r="BA85" s="33">
        <f t="shared" ref="BA85:BA90" si="191">SUM(AZ85*$D85*$F85*$G85*$H85*BA$10)</f>
        <v>745692.07999999984</v>
      </c>
      <c r="BB85" s="33"/>
      <c r="BC85" s="33">
        <f t="shared" ref="BC85:BC90" si="192">SUM(BB85*$D85*$F85*$G85*$H85*BC$10)</f>
        <v>0</v>
      </c>
      <c r="BD85" s="33"/>
      <c r="BE85" s="33">
        <f t="shared" ref="BE85:BE90" si="193">SUM(BD85*$D85*$F85*$G85*$H85*BE$10)</f>
        <v>0</v>
      </c>
      <c r="BF85" s="33">
        <v>25</v>
      </c>
      <c r="BG85" s="33">
        <f t="shared" ref="BG85:BG90" si="194">SUM(BF85*$D85*$F85*$G85*$H85*BG$10)</f>
        <v>255373.99999999997</v>
      </c>
      <c r="BH85" s="33"/>
      <c r="BI85" s="33">
        <f t="shared" ref="BI85:BI90" si="195">SUM(BH85*$D85*$F85*$G85*$H85*BI$10)</f>
        <v>0</v>
      </c>
      <c r="BJ85" s="33">
        <v>120</v>
      </c>
      <c r="BK85" s="33">
        <f t="shared" ref="BK85:BK90" si="196">SUM(BJ85*$D85*$F85*$G85*$H85*BK$10)</f>
        <v>1225795.2</v>
      </c>
      <c r="BL85" s="33"/>
      <c r="BM85" s="33">
        <f t="shared" ref="BM85:BM90" si="197">SUM(BL85*$D85*$F85*$G85*$H85*BM$10)</f>
        <v>0</v>
      </c>
      <c r="BN85" s="33">
        <v>25</v>
      </c>
      <c r="BO85" s="33">
        <f t="shared" ref="BO85:BO90" si="198">SUM(BN85*$D85*$F85*$G85*$H85*BO$10)</f>
        <v>255373.99999999997</v>
      </c>
      <c r="BP85" s="33">
        <v>80</v>
      </c>
      <c r="BQ85" s="33">
        <f t="shared" ref="BQ85:BQ90" si="199">SUM(BP85*$D85*$F85*$G85*$H85*BQ$10)</f>
        <v>817196.79999999993</v>
      </c>
      <c r="BR85" s="33">
        <v>1</v>
      </c>
      <c r="BS85" s="33">
        <f t="shared" ref="BS85:BS90" si="200">SUM(BR85*$D85*$F85*$G85*$H85*BS$10)</f>
        <v>10214.959999999999</v>
      </c>
      <c r="BT85" s="33"/>
      <c r="BU85" s="33">
        <f t="shared" ref="BU85:BU90" si="201">SUM(BT85*$D85*$F85*$G85*$H85*BU$10)</f>
        <v>0</v>
      </c>
      <c r="BV85" s="33">
        <v>20</v>
      </c>
      <c r="BW85" s="33">
        <f t="shared" ref="BW85:BW90" si="202">SUM(BV85*$D85*$F85*$G85*$I85*BW$10)</f>
        <v>245159.03999999998</v>
      </c>
      <c r="BX85" s="33"/>
      <c r="BY85" s="33">
        <f t="shared" ref="BY85:BY90" si="203">SUM(BX85*$D85*$F85*$G85*$H85*BY$10)</f>
        <v>0</v>
      </c>
      <c r="BZ85" s="33"/>
      <c r="CA85" s="33">
        <f t="shared" ref="CA85:CA90" si="204">SUM(BZ85*$D85*$F85*$G85*$H85*CA$10)</f>
        <v>0</v>
      </c>
      <c r="CB85" s="33">
        <v>1</v>
      </c>
      <c r="CC85" s="33">
        <f t="shared" ref="CC85:CC90" si="205">SUM(CB85*$D85*$F85*$G85*$H85*CC$10)</f>
        <v>10214.959999999999</v>
      </c>
      <c r="CD85" s="33">
        <v>10</v>
      </c>
      <c r="CE85" s="33">
        <f t="shared" ref="CE85:CE90" si="206">SUM(CD85*$D85*$F85*$G85*$I85*CE$10)</f>
        <v>122579.51999999999</v>
      </c>
      <c r="CF85" s="33"/>
      <c r="CG85" s="33">
        <f t="shared" ref="CG85:CG90" si="207">SUM(CF85*$D85*$F85*$G85*$I85*CG$10)</f>
        <v>0</v>
      </c>
      <c r="CH85" s="33">
        <v>1</v>
      </c>
      <c r="CI85" s="33">
        <f t="shared" ref="CI85:CI90" si="208">SUM(CH85*$D85*$F85*$G85*$H85*CI$10)</f>
        <v>10214.959999999999</v>
      </c>
      <c r="CJ85" s="33">
        <v>10</v>
      </c>
      <c r="CK85" s="33">
        <f t="shared" ref="CK85:CK90" si="209">SUM(CJ85*$D85*$F85*$G85*$H85*CK$10)</f>
        <v>102149.59999999999</v>
      </c>
      <c r="CL85" s="33"/>
      <c r="CM85" s="33">
        <f t="shared" ref="CM85:CM90" si="210">SUM(CL85*$D85*$F85*$G85*$H85*CM$10)</f>
        <v>0</v>
      </c>
      <c r="CN85" s="33">
        <v>3</v>
      </c>
      <c r="CO85" s="33">
        <f t="shared" ref="CO85:CO90" si="211">SUM(CN85*$D85*$F85*$G85*$H85*CO$10)</f>
        <v>30644.879999999997</v>
      </c>
      <c r="CP85" s="33">
        <v>39</v>
      </c>
      <c r="CQ85" s="33">
        <f t="shared" ref="CQ85:CQ90" si="212">SUM(CP85*$D85*$F85*$G85*$H85*CQ$10)</f>
        <v>398383.43999999994</v>
      </c>
      <c r="CR85" s="33">
        <v>38</v>
      </c>
      <c r="CS85" s="33">
        <f t="shared" ref="CS85:CS90" si="213">SUM(CR85*$D85*$F85*$G85*$H85*CS$10)</f>
        <v>388168.48</v>
      </c>
      <c r="CT85" s="33">
        <v>1</v>
      </c>
      <c r="CU85" s="33">
        <f t="shared" ref="CU85:CU90" si="214">SUM(CT85*$D85*$F85*$G85*$H85*CU$10)</f>
        <v>10214.959999999999</v>
      </c>
      <c r="CV85" s="33">
        <v>23</v>
      </c>
      <c r="CW85" s="33">
        <f t="shared" ref="CW85:CW90" si="215">SUM(CV85*$D85*$F85*$G85*$H85*CW$10)</f>
        <v>234944.08</v>
      </c>
      <c r="CX85" s="33"/>
      <c r="CY85" s="33">
        <f t="shared" ref="CY85:CY90" si="216">SUM(CX85*$D85*$F85*$G85*$H85*CY$10)</f>
        <v>0</v>
      </c>
      <c r="CZ85" s="33"/>
      <c r="DA85" s="33">
        <f t="shared" ref="DA85:DA90" si="217">SUM(CZ85*$D85*$F85*$G85*$I85*DA$10)</f>
        <v>0</v>
      </c>
      <c r="DB85" s="33"/>
      <c r="DC85" s="33">
        <f t="shared" ref="DC85:DC90" si="218">SUM(DB85*$D85*$F85*$G85*$I85*DC$10)</f>
        <v>0</v>
      </c>
      <c r="DD85" s="33">
        <v>2</v>
      </c>
      <c r="DE85" s="33">
        <f t="shared" ref="DE85:DE90" si="219">SUM(DD85*$D85*$F85*$G85*$H85*DE$10)</f>
        <v>20429.919999999998</v>
      </c>
      <c r="DF85" s="33"/>
      <c r="DG85" s="33">
        <f t="shared" ref="DG85:DG90" si="220">SUM(DF85*$D85*$F85*$G85*$I85*DG$10)</f>
        <v>0</v>
      </c>
      <c r="DH85" s="33">
        <v>9</v>
      </c>
      <c r="DI85" s="33">
        <f t="shared" ref="DI85:DI90" si="221">SUM(DH85*$D85*$F85*$G85*$I85*DI$10)</f>
        <v>110321.568</v>
      </c>
      <c r="DJ85" s="33">
        <v>120</v>
      </c>
      <c r="DK85" s="33">
        <f t="shared" ref="DK85:DK90" si="222">SUM(DJ85*$D85*$F85*$G85*$I85*DK$10)</f>
        <v>1470954.24</v>
      </c>
      <c r="DL85" s="33"/>
      <c r="DM85" s="33">
        <f t="shared" ref="DM85:DM90" si="223">SUM(DL85*$D85*$F85*$G85*$I85*DM$10)</f>
        <v>0</v>
      </c>
      <c r="DN85" s="33">
        <v>5</v>
      </c>
      <c r="DO85" s="33">
        <f t="shared" ref="DO85:DO90" si="224">SUM(DN85*$D85*$F85*$G85*$H85*DO$10)</f>
        <v>51074.799999999996</v>
      </c>
      <c r="DP85" s="33">
        <v>13</v>
      </c>
      <c r="DQ85" s="33">
        <f t="shared" ref="DQ85:DQ90" si="225">SUM(DP85*$D85*$F85*$G85*$H85*DQ$10)</f>
        <v>132794.47999999998</v>
      </c>
      <c r="DR85" s="33">
        <v>33</v>
      </c>
      <c r="DS85" s="33">
        <f t="shared" ref="DS85:DS90" si="226">SUM(DR85*$D85*$F85*$G85*$I85*DS$10)</f>
        <v>404512.41600000003</v>
      </c>
      <c r="DT85" s="33"/>
      <c r="DU85" s="33">
        <f t="shared" ref="DU85:DU90" si="227">SUM(DT85*$D85*$F85*$G85*$I85*DU$10)</f>
        <v>0</v>
      </c>
      <c r="DV85" s="33">
        <v>3</v>
      </c>
      <c r="DW85" s="33">
        <f t="shared" ref="DW85:DW90" si="228">SUM(DV85*$D85*$F85*$G85*$I85*DW$10)</f>
        <v>36773.856</v>
      </c>
      <c r="DX85" s="33"/>
      <c r="DY85" s="33">
        <f t="shared" ref="DY85:DY90" si="229">SUM(DX85*$D85*$F85*$G85*$J85*DY$10)</f>
        <v>0</v>
      </c>
      <c r="DZ85" s="36">
        <v>4</v>
      </c>
      <c r="EA85" s="33">
        <f t="shared" ref="EA85:EA90" si="230">SUM(DZ85*$D85*$F85*$G85*$K85*EA$10)</f>
        <v>75006.991999999998</v>
      </c>
      <c r="EB85" s="33"/>
      <c r="EC85" s="33">
        <f t="shared" ref="EC85:EC90" si="231">SUM(EB85*$D85*$F85*$G85*$H85*EC$10)</f>
        <v>0</v>
      </c>
      <c r="ED85" s="33"/>
      <c r="EE85" s="37">
        <f t="shared" ref="EE85:EE90" si="232">SUM(ED85*$D85*$F85*$G85*$H85*EE$10)</f>
        <v>0</v>
      </c>
      <c r="EF85" s="38">
        <f t="shared" ref="EF85:EG90" si="233">SUM(P85,V85,R85,L85,N85,BR85,CN85,DD85,DP85,BT85,DN85,BF85,AV85,AN85,AP85,AR85,BH85,CL85,T85,DV85,DB85,BV85,DT85,CD85,DF85,DJ85,DH85,AB85,AD85,AF85,AH85,X85,AJ85,AL85,CF85,DX85,DZ85,AT85,DR85,BJ85,AX85,AZ85,CP85,CR85,CT85,CV85,CX85,BL85,BB85,BN85,BD85,BP85,CH85,CB85,CJ85,Z85,BX85,CZ85,DL85,BZ85,EB85,ED85)</f>
        <v>890</v>
      </c>
      <c r="EG85" s="38">
        <f t="shared" si="233"/>
        <v>9815992.8480000012</v>
      </c>
    </row>
    <row r="86" spans="1:137" s="2" customFormat="1" ht="45" x14ac:dyDescent="0.25">
      <c r="B86" s="67">
        <v>56</v>
      </c>
      <c r="C86" s="29" t="s">
        <v>227</v>
      </c>
      <c r="D86" s="30">
        <f t="shared" si="168"/>
        <v>9860</v>
      </c>
      <c r="E86" s="30">
        <v>10127</v>
      </c>
      <c r="F86" s="31">
        <v>1.1200000000000001</v>
      </c>
      <c r="G86" s="32">
        <v>1</v>
      </c>
      <c r="H86" s="30">
        <v>1.4</v>
      </c>
      <c r="I86" s="30">
        <v>1.68</v>
      </c>
      <c r="J86" s="30">
        <v>2.23</v>
      </c>
      <c r="K86" s="30">
        <v>2.57</v>
      </c>
      <c r="L86" s="33"/>
      <c r="M86" s="33">
        <f t="shared" si="171"/>
        <v>0</v>
      </c>
      <c r="N86" s="33"/>
      <c r="O86" s="33">
        <f t="shared" si="172"/>
        <v>0</v>
      </c>
      <c r="P86" s="33"/>
      <c r="Q86" s="33">
        <f t="shared" si="173"/>
        <v>0</v>
      </c>
      <c r="R86" s="33"/>
      <c r="S86" s="33">
        <f t="shared" si="174"/>
        <v>0</v>
      </c>
      <c r="T86" s="33"/>
      <c r="U86" s="33">
        <f t="shared" si="175"/>
        <v>0</v>
      </c>
      <c r="V86" s="33"/>
      <c r="W86" s="33">
        <f t="shared" si="176"/>
        <v>0</v>
      </c>
      <c r="X86" s="33"/>
      <c r="Y86" s="33">
        <f t="shared" si="177"/>
        <v>0</v>
      </c>
      <c r="Z86" s="33"/>
      <c r="AA86" s="33">
        <f t="shared" si="178"/>
        <v>0</v>
      </c>
      <c r="AB86" s="33"/>
      <c r="AC86" s="33">
        <f t="shared" si="179"/>
        <v>0</v>
      </c>
      <c r="AD86" s="33"/>
      <c r="AE86" s="33">
        <f t="shared" si="180"/>
        <v>0</v>
      </c>
      <c r="AF86" s="33"/>
      <c r="AG86" s="33">
        <f t="shared" si="181"/>
        <v>0</v>
      </c>
      <c r="AH86" s="33"/>
      <c r="AI86" s="33">
        <f t="shared" si="182"/>
        <v>0</v>
      </c>
      <c r="AJ86" s="33"/>
      <c r="AK86" s="33">
        <f t="shared" si="183"/>
        <v>0</v>
      </c>
      <c r="AL86" s="33"/>
      <c r="AM86" s="33">
        <f t="shared" si="184"/>
        <v>0</v>
      </c>
      <c r="AN86" s="33"/>
      <c r="AO86" s="33">
        <f t="shared" si="185"/>
        <v>0</v>
      </c>
      <c r="AP86" s="33"/>
      <c r="AQ86" s="33">
        <f t="shared" si="186"/>
        <v>0</v>
      </c>
      <c r="AR86" s="33"/>
      <c r="AS86" s="33">
        <f t="shared" si="187"/>
        <v>0</v>
      </c>
      <c r="AT86" s="33"/>
      <c r="AU86" s="33">
        <f t="shared" si="188"/>
        <v>0</v>
      </c>
      <c r="AV86" s="33"/>
      <c r="AW86" s="33">
        <f t="shared" si="189"/>
        <v>0</v>
      </c>
      <c r="AX86" s="33"/>
      <c r="AY86" s="33">
        <f t="shared" si="190"/>
        <v>0</v>
      </c>
      <c r="AZ86" s="33"/>
      <c r="BA86" s="33">
        <f t="shared" si="191"/>
        <v>0</v>
      </c>
      <c r="BB86" s="33"/>
      <c r="BC86" s="33">
        <f t="shared" si="192"/>
        <v>0</v>
      </c>
      <c r="BD86" s="33"/>
      <c r="BE86" s="33">
        <f t="shared" si="193"/>
        <v>0</v>
      </c>
      <c r="BF86" s="33">
        <v>87</v>
      </c>
      <c r="BG86" s="33">
        <f t="shared" si="194"/>
        <v>1345061.76</v>
      </c>
      <c r="BH86" s="33"/>
      <c r="BI86" s="33">
        <f t="shared" si="195"/>
        <v>0</v>
      </c>
      <c r="BJ86" s="33">
        <v>178</v>
      </c>
      <c r="BK86" s="33">
        <f t="shared" si="196"/>
        <v>2751965.44</v>
      </c>
      <c r="BL86" s="33"/>
      <c r="BM86" s="33">
        <f t="shared" si="197"/>
        <v>0</v>
      </c>
      <c r="BN86" s="33"/>
      <c r="BO86" s="33">
        <f t="shared" si="198"/>
        <v>0</v>
      </c>
      <c r="BP86" s="33"/>
      <c r="BQ86" s="33">
        <f t="shared" si="199"/>
        <v>0</v>
      </c>
      <c r="BR86" s="33"/>
      <c r="BS86" s="33">
        <f t="shared" si="200"/>
        <v>0</v>
      </c>
      <c r="BT86" s="33"/>
      <c r="BU86" s="33">
        <f t="shared" si="201"/>
        <v>0</v>
      </c>
      <c r="BV86" s="33"/>
      <c r="BW86" s="33">
        <f t="shared" si="202"/>
        <v>0</v>
      </c>
      <c r="BX86" s="33"/>
      <c r="BY86" s="33">
        <f t="shared" si="203"/>
        <v>0</v>
      </c>
      <c r="BZ86" s="33"/>
      <c r="CA86" s="33">
        <f t="shared" si="204"/>
        <v>0</v>
      </c>
      <c r="CB86" s="33"/>
      <c r="CC86" s="33">
        <f t="shared" si="205"/>
        <v>0</v>
      </c>
      <c r="CD86" s="33"/>
      <c r="CE86" s="33">
        <f t="shared" si="206"/>
        <v>0</v>
      </c>
      <c r="CF86" s="33"/>
      <c r="CG86" s="33">
        <f t="shared" si="207"/>
        <v>0</v>
      </c>
      <c r="CH86" s="33"/>
      <c r="CI86" s="33">
        <f t="shared" si="208"/>
        <v>0</v>
      </c>
      <c r="CJ86" s="33"/>
      <c r="CK86" s="33">
        <f t="shared" si="209"/>
        <v>0</v>
      </c>
      <c r="CL86" s="33"/>
      <c r="CM86" s="33">
        <f t="shared" si="210"/>
        <v>0</v>
      </c>
      <c r="CN86" s="33"/>
      <c r="CO86" s="33">
        <f t="shared" si="211"/>
        <v>0</v>
      </c>
      <c r="CP86" s="33"/>
      <c r="CQ86" s="33">
        <f t="shared" si="212"/>
        <v>0</v>
      </c>
      <c r="CR86" s="33"/>
      <c r="CS86" s="33">
        <f t="shared" si="213"/>
        <v>0</v>
      </c>
      <c r="CT86" s="33"/>
      <c r="CU86" s="33">
        <f t="shared" si="214"/>
        <v>0</v>
      </c>
      <c r="CV86" s="33"/>
      <c r="CW86" s="33">
        <f t="shared" si="215"/>
        <v>0</v>
      </c>
      <c r="CX86" s="33"/>
      <c r="CY86" s="33">
        <f t="shared" si="216"/>
        <v>0</v>
      </c>
      <c r="CZ86" s="33"/>
      <c r="DA86" s="33">
        <f t="shared" si="217"/>
        <v>0</v>
      </c>
      <c r="DB86" s="33"/>
      <c r="DC86" s="33">
        <f t="shared" si="218"/>
        <v>0</v>
      </c>
      <c r="DD86" s="33"/>
      <c r="DE86" s="33">
        <f t="shared" si="219"/>
        <v>0</v>
      </c>
      <c r="DF86" s="33"/>
      <c r="DG86" s="33">
        <f t="shared" si="220"/>
        <v>0</v>
      </c>
      <c r="DH86" s="33"/>
      <c r="DI86" s="33">
        <f t="shared" si="221"/>
        <v>0</v>
      </c>
      <c r="DJ86" s="33"/>
      <c r="DK86" s="33">
        <f t="shared" si="222"/>
        <v>0</v>
      </c>
      <c r="DL86" s="33"/>
      <c r="DM86" s="33">
        <f t="shared" si="223"/>
        <v>0</v>
      </c>
      <c r="DN86" s="33"/>
      <c r="DO86" s="33">
        <f t="shared" si="224"/>
        <v>0</v>
      </c>
      <c r="DP86" s="33"/>
      <c r="DQ86" s="33">
        <f t="shared" si="225"/>
        <v>0</v>
      </c>
      <c r="DR86" s="33"/>
      <c r="DS86" s="33">
        <f t="shared" si="226"/>
        <v>0</v>
      </c>
      <c r="DT86" s="33"/>
      <c r="DU86" s="33">
        <f t="shared" si="227"/>
        <v>0</v>
      </c>
      <c r="DV86" s="33"/>
      <c r="DW86" s="33">
        <f t="shared" si="228"/>
        <v>0</v>
      </c>
      <c r="DX86" s="33"/>
      <c r="DY86" s="33">
        <f t="shared" si="229"/>
        <v>0</v>
      </c>
      <c r="DZ86" s="36"/>
      <c r="EA86" s="33">
        <f t="shared" si="230"/>
        <v>0</v>
      </c>
      <c r="EB86" s="33"/>
      <c r="EC86" s="33">
        <f t="shared" si="231"/>
        <v>0</v>
      </c>
      <c r="ED86" s="33"/>
      <c r="EE86" s="37">
        <f t="shared" si="232"/>
        <v>0</v>
      </c>
      <c r="EF86" s="38">
        <f t="shared" si="233"/>
        <v>265</v>
      </c>
      <c r="EG86" s="38">
        <f t="shared" si="233"/>
        <v>4097027.2</v>
      </c>
    </row>
    <row r="87" spans="1:137" s="2" customFormat="1" ht="45" x14ac:dyDescent="0.25">
      <c r="B87" s="67">
        <v>57</v>
      </c>
      <c r="C87" s="29" t="s">
        <v>228</v>
      </c>
      <c r="D87" s="30">
        <f t="shared" si="168"/>
        <v>9860</v>
      </c>
      <c r="E87" s="30">
        <v>10127</v>
      </c>
      <c r="F87" s="31">
        <v>1.66</v>
      </c>
      <c r="G87" s="32">
        <v>1</v>
      </c>
      <c r="H87" s="30">
        <v>1.4</v>
      </c>
      <c r="I87" s="30">
        <v>1.68</v>
      </c>
      <c r="J87" s="30">
        <v>2.23</v>
      </c>
      <c r="K87" s="30">
        <v>2.57</v>
      </c>
      <c r="L87" s="33"/>
      <c r="M87" s="33">
        <f t="shared" si="171"/>
        <v>0</v>
      </c>
      <c r="N87" s="33"/>
      <c r="O87" s="33">
        <f t="shared" si="172"/>
        <v>0</v>
      </c>
      <c r="P87" s="33"/>
      <c r="Q87" s="33">
        <f t="shared" si="173"/>
        <v>0</v>
      </c>
      <c r="R87" s="33"/>
      <c r="S87" s="33">
        <f t="shared" si="174"/>
        <v>0</v>
      </c>
      <c r="T87" s="33"/>
      <c r="U87" s="33">
        <f t="shared" si="175"/>
        <v>0</v>
      </c>
      <c r="V87" s="33"/>
      <c r="W87" s="33">
        <f t="shared" si="176"/>
        <v>0</v>
      </c>
      <c r="X87" s="33"/>
      <c r="Y87" s="33">
        <f t="shared" si="177"/>
        <v>0</v>
      </c>
      <c r="Z87" s="33"/>
      <c r="AA87" s="33">
        <f t="shared" si="178"/>
        <v>0</v>
      </c>
      <c r="AB87" s="33"/>
      <c r="AC87" s="33">
        <f t="shared" si="179"/>
        <v>0</v>
      </c>
      <c r="AD87" s="33"/>
      <c r="AE87" s="33">
        <f t="shared" si="180"/>
        <v>0</v>
      </c>
      <c r="AF87" s="33"/>
      <c r="AG87" s="33">
        <f t="shared" si="181"/>
        <v>0</v>
      </c>
      <c r="AH87" s="33"/>
      <c r="AI87" s="33">
        <f t="shared" si="182"/>
        <v>0</v>
      </c>
      <c r="AJ87" s="33"/>
      <c r="AK87" s="33">
        <f t="shared" si="183"/>
        <v>0</v>
      </c>
      <c r="AL87" s="33"/>
      <c r="AM87" s="33">
        <f t="shared" si="184"/>
        <v>0</v>
      </c>
      <c r="AN87" s="33"/>
      <c r="AO87" s="33">
        <f t="shared" si="185"/>
        <v>0</v>
      </c>
      <c r="AP87" s="33"/>
      <c r="AQ87" s="33">
        <f t="shared" si="186"/>
        <v>0</v>
      </c>
      <c r="AR87" s="33"/>
      <c r="AS87" s="33">
        <f t="shared" si="187"/>
        <v>0</v>
      </c>
      <c r="AT87" s="33"/>
      <c r="AU87" s="33">
        <f t="shared" si="188"/>
        <v>0</v>
      </c>
      <c r="AV87" s="33"/>
      <c r="AW87" s="33">
        <f t="shared" si="189"/>
        <v>0</v>
      </c>
      <c r="AX87" s="33"/>
      <c r="AY87" s="33">
        <f t="shared" si="190"/>
        <v>0</v>
      </c>
      <c r="AZ87" s="33"/>
      <c r="BA87" s="33">
        <f t="shared" si="191"/>
        <v>0</v>
      </c>
      <c r="BB87" s="33"/>
      <c r="BC87" s="33">
        <f t="shared" si="192"/>
        <v>0</v>
      </c>
      <c r="BD87" s="33"/>
      <c r="BE87" s="33">
        <f t="shared" si="193"/>
        <v>0</v>
      </c>
      <c r="BF87" s="33"/>
      <c r="BG87" s="33">
        <f t="shared" si="194"/>
        <v>0</v>
      </c>
      <c r="BH87" s="33"/>
      <c r="BI87" s="33">
        <f t="shared" si="195"/>
        <v>0</v>
      </c>
      <c r="BJ87" s="33">
        <v>34</v>
      </c>
      <c r="BK87" s="33">
        <f t="shared" si="196"/>
        <v>779097.76</v>
      </c>
      <c r="BL87" s="33"/>
      <c r="BM87" s="33">
        <f t="shared" si="197"/>
        <v>0</v>
      </c>
      <c r="BN87" s="33"/>
      <c r="BO87" s="33">
        <f t="shared" si="198"/>
        <v>0</v>
      </c>
      <c r="BP87" s="33"/>
      <c r="BQ87" s="33">
        <f t="shared" si="199"/>
        <v>0</v>
      </c>
      <c r="BR87" s="33"/>
      <c r="BS87" s="33">
        <f t="shared" si="200"/>
        <v>0</v>
      </c>
      <c r="BT87" s="33"/>
      <c r="BU87" s="33">
        <f t="shared" si="201"/>
        <v>0</v>
      </c>
      <c r="BV87" s="33"/>
      <c r="BW87" s="33">
        <f t="shared" si="202"/>
        <v>0</v>
      </c>
      <c r="BX87" s="33"/>
      <c r="BY87" s="33">
        <f t="shared" si="203"/>
        <v>0</v>
      </c>
      <c r="BZ87" s="33"/>
      <c r="CA87" s="33">
        <f t="shared" si="204"/>
        <v>0</v>
      </c>
      <c r="CB87" s="33"/>
      <c r="CC87" s="33">
        <f t="shared" si="205"/>
        <v>0</v>
      </c>
      <c r="CD87" s="33"/>
      <c r="CE87" s="33">
        <f t="shared" si="206"/>
        <v>0</v>
      </c>
      <c r="CF87" s="33"/>
      <c r="CG87" s="33">
        <f t="shared" si="207"/>
        <v>0</v>
      </c>
      <c r="CH87" s="33"/>
      <c r="CI87" s="33">
        <f t="shared" si="208"/>
        <v>0</v>
      </c>
      <c r="CJ87" s="33"/>
      <c r="CK87" s="33">
        <f t="shared" si="209"/>
        <v>0</v>
      </c>
      <c r="CL87" s="33"/>
      <c r="CM87" s="33">
        <f t="shared" si="210"/>
        <v>0</v>
      </c>
      <c r="CN87" s="33"/>
      <c r="CO87" s="33">
        <f t="shared" si="211"/>
        <v>0</v>
      </c>
      <c r="CP87" s="33"/>
      <c r="CQ87" s="33">
        <f t="shared" si="212"/>
        <v>0</v>
      </c>
      <c r="CR87" s="33"/>
      <c r="CS87" s="33">
        <f t="shared" si="213"/>
        <v>0</v>
      </c>
      <c r="CT87" s="33"/>
      <c r="CU87" s="33">
        <f t="shared" si="214"/>
        <v>0</v>
      </c>
      <c r="CV87" s="33"/>
      <c r="CW87" s="33">
        <f t="shared" si="215"/>
        <v>0</v>
      </c>
      <c r="CX87" s="33"/>
      <c r="CY87" s="33">
        <f t="shared" si="216"/>
        <v>0</v>
      </c>
      <c r="CZ87" s="33"/>
      <c r="DA87" s="33">
        <f t="shared" si="217"/>
        <v>0</v>
      </c>
      <c r="DB87" s="33"/>
      <c r="DC87" s="33">
        <f t="shared" si="218"/>
        <v>0</v>
      </c>
      <c r="DD87" s="33"/>
      <c r="DE87" s="33">
        <f t="shared" si="219"/>
        <v>0</v>
      </c>
      <c r="DF87" s="33"/>
      <c r="DG87" s="33">
        <f t="shared" si="220"/>
        <v>0</v>
      </c>
      <c r="DH87" s="33"/>
      <c r="DI87" s="33">
        <f t="shared" si="221"/>
        <v>0</v>
      </c>
      <c r="DJ87" s="33"/>
      <c r="DK87" s="33">
        <f t="shared" si="222"/>
        <v>0</v>
      </c>
      <c r="DL87" s="33"/>
      <c r="DM87" s="33">
        <f t="shared" si="223"/>
        <v>0</v>
      </c>
      <c r="DN87" s="33">
        <v>2</v>
      </c>
      <c r="DO87" s="33">
        <f t="shared" si="224"/>
        <v>45829.279999999992</v>
      </c>
      <c r="DP87" s="33"/>
      <c r="DQ87" s="33">
        <f t="shared" si="225"/>
        <v>0</v>
      </c>
      <c r="DR87" s="33"/>
      <c r="DS87" s="33">
        <f t="shared" si="226"/>
        <v>0</v>
      </c>
      <c r="DT87" s="33"/>
      <c r="DU87" s="33">
        <f t="shared" si="227"/>
        <v>0</v>
      </c>
      <c r="DV87" s="33"/>
      <c r="DW87" s="33">
        <f t="shared" si="228"/>
        <v>0</v>
      </c>
      <c r="DX87" s="33"/>
      <c r="DY87" s="33">
        <f t="shared" si="229"/>
        <v>0</v>
      </c>
      <c r="DZ87" s="36"/>
      <c r="EA87" s="33">
        <f t="shared" si="230"/>
        <v>0</v>
      </c>
      <c r="EB87" s="33"/>
      <c r="EC87" s="33">
        <f t="shared" si="231"/>
        <v>0</v>
      </c>
      <c r="ED87" s="33"/>
      <c r="EE87" s="37">
        <f t="shared" si="232"/>
        <v>0</v>
      </c>
      <c r="EF87" s="38">
        <f t="shared" si="233"/>
        <v>36</v>
      </c>
      <c r="EG87" s="38">
        <f t="shared" si="233"/>
        <v>824927.04</v>
      </c>
    </row>
    <row r="88" spans="1:137" s="2" customFormat="1" ht="45" x14ac:dyDescent="0.25">
      <c r="B88" s="67">
        <v>58</v>
      </c>
      <c r="C88" s="29" t="s">
        <v>229</v>
      </c>
      <c r="D88" s="30">
        <f t="shared" si="168"/>
        <v>9860</v>
      </c>
      <c r="E88" s="30">
        <v>10127</v>
      </c>
      <c r="F88" s="40">
        <v>2</v>
      </c>
      <c r="G88" s="32">
        <v>1</v>
      </c>
      <c r="H88" s="30">
        <v>1.4</v>
      </c>
      <c r="I88" s="30">
        <v>1.68</v>
      </c>
      <c r="J88" s="30">
        <v>2.23</v>
      </c>
      <c r="K88" s="30">
        <v>2.57</v>
      </c>
      <c r="L88" s="33"/>
      <c r="M88" s="33">
        <f t="shared" si="171"/>
        <v>0</v>
      </c>
      <c r="N88" s="33"/>
      <c r="O88" s="33">
        <f t="shared" si="172"/>
        <v>0</v>
      </c>
      <c r="P88" s="33"/>
      <c r="Q88" s="33">
        <f t="shared" si="173"/>
        <v>0</v>
      </c>
      <c r="R88" s="33"/>
      <c r="S88" s="33">
        <f t="shared" si="174"/>
        <v>0</v>
      </c>
      <c r="T88" s="33"/>
      <c r="U88" s="33">
        <f t="shared" si="175"/>
        <v>0</v>
      </c>
      <c r="V88" s="33"/>
      <c r="W88" s="33">
        <f t="shared" si="176"/>
        <v>0</v>
      </c>
      <c r="X88" s="33"/>
      <c r="Y88" s="33">
        <f t="shared" si="177"/>
        <v>0</v>
      </c>
      <c r="Z88" s="33"/>
      <c r="AA88" s="33">
        <f t="shared" si="178"/>
        <v>0</v>
      </c>
      <c r="AB88" s="33"/>
      <c r="AC88" s="33">
        <f t="shared" si="179"/>
        <v>0</v>
      </c>
      <c r="AD88" s="33"/>
      <c r="AE88" s="33">
        <f t="shared" si="180"/>
        <v>0</v>
      </c>
      <c r="AF88" s="33"/>
      <c r="AG88" s="33">
        <f t="shared" si="181"/>
        <v>0</v>
      </c>
      <c r="AH88" s="33"/>
      <c r="AI88" s="33">
        <f t="shared" si="182"/>
        <v>0</v>
      </c>
      <c r="AJ88" s="33"/>
      <c r="AK88" s="33">
        <f t="shared" si="183"/>
        <v>0</v>
      </c>
      <c r="AL88" s="33"/>
      <c r="AM88" s="33">
        <f t="shared" si="184"/>
        <v>0</v>
      </c>
      <c r="AN88" s="33"/>
      <c r="AO88" s="33">
        <f t="shared" si="185"/>
        <v>0</v>
      </c>
      <c r="AP88" s="33"/>
      <c r="AQ88" s="33">
        <f t="shared" si="186"/>
        <v>0</v>
      </c>
      <c r="AR88" s="33"/>
      <c r="AS88" s="33">
        <f t="shared" si="187"/>
        <v>0</v>
      </c>
      <c r="AT88" s="33"/>
      <c r="AU88" s="33">
        <f t="shared" si="188"/>
        <v>0</v>
      </c>
      <c r="AV88" s="33"/>
      <c r="AW88" s="33">
        <f t="shared" si="189"/>
        <v>0</v>
      </c>
      <c r="AX88" s="33"/>
      <c r="AY88" s="33">
        <f t="shared" si="190"/>
        <v>0</v>
      </c>
      <c r="AZ88" s="33"/>
      <c r="BA88" s="33">
        <f t="shared" si="191"/>
        <v>0</v>
      </c>
      <c r="BB88" s="33"/>
      <c r="BC88" s="33">
        <f t="shared" si="192"/>
        <v>0</v>
      </c>
      <c r="BD88" s="33"/>
      <c r="BE88" s="33">
        <f t="shared" si="193"/>
        <v>0</v>
      </c>
      <c r="BF88" s="33"/>
      <c r="BG88" s="33">
        <f t="shared" si="194"/>
        <v>0</v>
      </c>
      <c r="BH88" s="33"/>
      <c r="BI88" s="33">
        <f t="shared" si="195"/>
        <v>0</v>
      </c>
      <c r="BJ88" s="33"/>
      <c r="BK88" s="33">
        <f t="shared" si="196"/>
        <v>0</v>
      </c>
      <c r="BL88" s="33"/>
      <c r="BM88" s="33">
        <f t="shared" si="197"/>
        <v>0</v>
      </c>
      <c r="BN88" s="33"/>
      <c r="BO88" s="33">
        <f t="shared" si="198"/>
        <v>0</v>
      </c>
      <c r="BP88" s="33"/>
      <c r="BQ88" s="33">
        <f t="shared" si="199"/>
        <v>0</v>
      </c>
      <c r="BR88" s="33"/>
      <c r="BS88" s="33">
        <f t="shared" si="200"/>
        <v>0</v>
      </c>
      <c r="BT88" s="33"/>
      <c r="BU88" s="33">
        <f t="shared" si="201"/>
        <v>0</v>
      </c>
      <c r="BV88" s="33"/>
      <c r="BW88" s="33">
        <f t="shared" si="202"/>
        <v>0</v>
      </c>
      <c r="BX88" s="33"/>
      <c r="BY88" s="33">
        <f t="shared" si="203"/>
        <v>0</v>
      </c>
      <c r="BZ88" s="33"/>
      <c r="CA88" s="33">
        <f t="shared" si="204"/>
        <v>0</v>
      </c>
      <c r="CB88" s="33"/>
      <c r="CC88" s="33">
        <f t="shared" si="205"/>
        <v>0</v>
      </c>
      <c r="CD88" s="33"/>
      <c r="CE88" s="33">
        <f t="shared" si="206"/>
        <v>0</v>
      </c>
      <c r="CF88" s="33"/>
      <c r="CG88" s="33">
        <f t="shared" si="207"/>
        <v>0</v>
      </c>
      <c r="CH88" s="33"/>
      <c r="CI88" s="33">
        <f t="shared" si="208"/>
        <v>0</v>
      </c>
      <c r="CJ88" s="33"/>
      <c r="CK88" s="33">
        <f t="shared" si="209"/>
        <v>0</v>
      </c>
      <c r="CL88" s="33"/>
      <c r="CM88" s="33">
        <f t="shared" si="210"/>
        <v>0</v>
      </c>
      <c r="CN88" s="33"/>
      <c r="CO88" s="33">
        <f t="shared" si="211"/>
        <v>0</v>
      </c>
      <c r="CP88" s="33"/>
      <c r="CQ88" s="33">
        <f t="shared" si="212"/>
        <v>0</v>
      </c>
      <c r="CR88" s="33"/>
      <c r="CS88" s="33">
        <f t="shared" si="213"/>
        <v>0</v>
      </c>
      <c r="CT88" s="33"/>
      <c r="CU88" s="33">
        <f t="shared" si="214"/>
        <v>0</v>
      </c>
      <c r="CV88" s="33"/>
      <c r="CW88" s="33">
        <f t="shared" si="215"/>
        <v>0</v>
      </c>
      <c r="CX88" s="33"/>
      <c r="CY88" s="33">
        <f t="shared" si="216"/>
        <v>0</v>
      </c>
      <c r="CZ88" s="33"/>
      <c r="DA88" s="33">
        <f t="shared" si="217"/>
        <v>0</v>
      </c>
      <c r="DB88" s="33"/>
      <c r="DC88" s="33">
        <f t="shared" si="218"/>
        <v>0</v>
      </c>
      <c r="DD88" s="33"/>
      <c r="DE88" s="33">
        <f t="shared" si="219"/>
        <v>0</v>
      </c>
      <c r="DF88" s="33"/>
      <c r="DG88" s="33">
        <f t="shared" si="220"/>
        <v>0</v>
      </c>
      <c r="DH88" s="33"/>
      <c r="DI88" s="33">
        <f t="shared" si="221"/>
        <v>0</v>
      </c>
      <c r="DJ88" s="33"/>
      <c r="DK88" s="33">
        <f t="shared" si="222"/>
        <v>0</v>
      </c>
      <c r="DL88" s="33"/>
      <c r="DM88" s="33">
        <f t="shared" si="223"/>
        <v>0</v>
      </c>
      <c r="DN88" s="33"/>
      <c r="DO88" s="33">
        <f t="shared" si="224"/>
        <v>0</v>
      </c>
      <c r="DP88" s="33"/>
      <c r="DQ88" s="33">
        <f t="shared" si="225"/>
        <v>0</v>
      </c>
      <c r="DR88" s="33"/>
      <c r="DS88" s="33">
        <f t="shared" si="226"/>
        <v>0</v>
      </c>
      <c r="DT88" s="33"/>
      <c r="DU88" s="33">
        <f t="shared" si="227"/>
        <v>0</v>
      </c>
      <c r="DV88" s="33"/>
      <c r="DW88" s="33">
        <f t="shared" si="228"/>
        <v>0</v>
      </c>
      <c r="DX88" s="33"/>
      <c r="DY88" s="33">
        <f t="shared" si="229"/>
        <v>0</v>
      </c>
      <c r="DZ88" s="36"/>
      <c r="EA88" s="33">
        <f t="shared" si="230"/>
        <v>0</v>
      </c>
      <c r="EB88" s="33"/>
      <c r="EC88" s="33">
        <f t="shared" si="231"/>
        <v>0</v>
      </c>
      <c r="ED88" s="33"/>
      <c r="EE88" s="37">
        <f t="shared" si="232"/>
        <v>0</v>
      </c>
      <c r="EF88" s="38">
        <f t="shared" si="233"/>
        <v>0</v>
      </c>
      <c r="EG88" s="38">
        <f t="shared" si="233"/>
        <v>0</v>
      </c>
    </row>
    <row r="89" spans="1:137" s="2" customFormat="1" ht="45" x14ac:dyDescent="0.25">
      <c r="B89" s="67">
        <v>59</v>
      </c>
      <c r="C89" s="29" t="s">
        <v>230</v>
      </c>
      <c r="D89" s="30">
        <f t="shared" si="168"/>
        <v>9860</v>
      </c>
      <c r="E89" s="30">
        <v>10127</v>
      </c>
      <c r="F89" s="31">
        <v>2.46</v>
      </c>
      <c r="G89" s="32">
        <v>1</v>
      </c>
      <c r="H89" s="30">
        <v>1.4</v>
      </c>
      <c r="I89" s="30">
        <v>1.68</v>
      </c>
      <c r="J89" s="30">
        <v>2.23</v>
      </c>
      <c r="K89" s="30">
        <v>2.57</v>
      </c>
      <c r="L89" s="33"/>
      <c r="M89" s="33">
        <f t="shared" si="171"/>
        <v>0</v>
      </c>
      <c r="N89" s="33"/>
      <c r="O89" s="33">
        <f t="shared" si="172"/>
        <v>0</v>
      </c>
      <c r="P89" s="33"/>
      <c r="Q89" s="33">
        <f t="shared" si="173"/>
        <v>0</v>
      </c>
      <c r="R89" s="33"/>
      <c r="S89" s="33">
        <f t="shared" si="174"/>
        <v>0</v>
      </c>
      <c r="T89" s="33"/>
      <c r="U89" s="33">
        <f t="shared" si="175"/>
        <v>0</v>
      </c>
      <c r="V89" s="33"/>
      <c r="W89" s="33">
        <f t="shared" si="176"/>
        <v>0</v>
      </c>
      <c r="X89" s="33"/>
      <c r="Y89" s="33">
        <f t="shared" si="177"/>
        <v>0</v>
      </c>
      <c r="Z89" s="33"/>
      <c r="AA89" s="33">
        <f t="shared" si="178"/>
        <v>0</v>
      </c>
      <c r="AB89" s="33"/>
      <c r="AC89" s="33">
        <f t="shared" si="179"/>
        <v>0</v>
      </c>
      <c r="AD89" s="33"/>
      <c r="AE89" s="33">
        <f t="shared" si="180"/>
        <v>0</v>
      </c>
      <c r="AF89" s="33"/>
      <c r="AG89" s="33">
        <f t="shared" si="181"/>
        <v>0</v>
      </c>
      <c r="AH89" s="33"/>
      <c r="AI89" s="33">
        <f t="shared" si="182"/>
        <v>0</v>
      </c>
      <c r="AJ89" s="33"/>
      <c r="AK89" s="33">
        <f t="shared" si="183"/>
        <v>0</v>
      </c>
      <c r="AL89" s="33"/>
      <c r="AM89" s="33">
        <f t="shared" si="184"/>
        <v>0</v>
      </c>
      <c r="AN89" s="33"/>
      <c r="AO89" s="33">
        <f t="shared" si="185"/>
        <v>0</v>
      </c>
      <c r="AP89" s="33"/>
      <c r="AQ89" s="33">
        <f t="shared" si="186"/>
        <v>0</v>
      </c>
      <c r="AR89" s="33"/>
      <c r="AS89" s="33">
        <f t="shared" si="187"/>
        <v>0</v>
      </c>
      <c r="AT89" s="33"/>
      <c r="AU89" s="33">
        <f t="shared" si="188"/>
        <v>0</v>
      </c>
      <c r="AV89" s="33"/>
      <c r="AW89" s="33">
        <f t="shared" si="189"/>
        <v>0</v>
      </c>
      <c r="AX89" s="33"/>
      <c r="AY89" s="33">
        <f t="shared" si="190"/>
        <v>0</v>
      </c>
      <c r="AZ89" s="33"/>
      <c r="BA89" s="33">
        <f t="shared" si="191"/>
        <v>0</v>
      </c>
      <c r="BB89" s="33"/>
      <c r="BC89" s="33">
        <f t="shared" si="192"/>
        <v>0</v>
      </c>
      <c r="BD89" s="33"/>
      <c r="BE89" s="33">
        <f t="shared" si="193"/>
        <v>0</v>
      </c>
      <c r="BF89" s="33"/>
      <c r="BG89" s="33">
        <f t="shared" si="194"/>
        <v>0</v>
      </c>
      <c r="BH89" s="33"/>
      <c r="BI89" s="33">
        <f t="shared" si="195"/>
        <v>0</v>
      </c>
      <c r="BJ89" s="33"/>
      <c r="BK89" s="33">
        <f t="shared" si="196"/>
        <v>0</v>
      </c>
      <c r="BL89" s="33"/>
      <c r="BM89" s="33">
        <f t="shared" si="197"/>
        <v>0</v>
      </c>
      <c r="BN89" s="33"/>
      <c r="BO89" s="33">
        <f t="shared" si="198"/>
        <v>0</v>
      </c>
      <c r="BP89" s="33"/>
      <c r="BQ89" s="33">
        <f t="shared" si="199"/>
        <v>0</v>
      </c>
      <c r="BR89" s="33"/>
      <c r="BS89" s="33">
        <f t="shared" si="200"/>
        <v>0</v>
      </c>
      <c r="BT89" s="33"/>
      <c r="BU89" s="33">
        <f t="shared" si="201"/>
        <v>0</v>
      </c>
      <c r="BV89" s="33"/>
      <c r="BW89" s="33">
        <f t="shared" si="202"/>
        <v>0</v>
      </c>
      <c r="BX89" s="33"/>
      <c r="BY89" s="33">
        <f t="shared" si="203"/>
        <v>0</v>
      </c>
      <c r="BZ89" s="33"/>
      <c r="CA89" s="33">
        <f t="shared" si="204"/>
        <v>0</v>
      </c>
      <c r="CB89" s="33"/>
      <c r="CC89" s="33">
        <f t="shared" si="205"/>
        <v>0</v>
      </c>
      <c r="CD89" s="33"/>
      <c r="CE89" s="33">
        <f t="shared" si="206"/>
        <v>0</v>
      </c>
      <c r="CF89" s="33"/>
      <c r="CG89" s="33">
        <f t="shared" si="207"/>
        <v>0</v>
      </c>
      <c r="CH89" s="33"/>
      <c r="CI89" s="33">
        <f t="shared" si="208"/>
        <v>0</v>
      </c>
      <c r="CJ89" s="33"/>
      <c r="CK89" s="33">
        <f t="shared" si="209"/>
        <v>0</v>
      </c>
      <c r="CL89" s="33"/>
      <c r="CM89" s="33">
        <f t="shared" si="210"/>
        <v>0</v>
      </c>
      <c r="CN89" s="33"/>
      <c r="CO89" s="33">
        <f t="shared" si="211"/>
        <v>0</v>
      </c>
      <c r="CP89" s="33"/>
      <c r="CQ89" s="33">
        <f t="shared" si="212"/>
        <v>0</v>
      </c>
      <c r="CR89" s="33"/>
      <c r="CS89" s="33">
        <f t="shared" si="213"/>
        <v>0</v>
      </c>
      <c r="CT89" s="33"/>
      <c r="CU89" s="33">
        <f t="shared" si="214"/>
        <v>0</v>
      </c>
      <c r="CV89" s="33"/>
      <c r="CW89" s="33">
        <f t="shared" si="215"/>
        <v>0</v>
      </c>
      <c r="CX89" s="33"/>
      <c r="CY89" s="33">
        <f t="shared" si="216"/>
        <v>0</v>
      </c>
      <c r="CZ89" s="33"/>
      <c r="DA89" s="33">
        <f t="shared" si="217"/>
        <v>0</v>
      </c>
      <c r="DB89" s="33"/>
      <c r="DC89" s="33">
        <f t="shared" si="218"/>
        <v>0</v>
      </c>
      <c r="DD89" s="33"/>
      <c r="DE89" s="33">
        <f t="shared" si="219"/>
        <v>0</v>
      </c>
      <c r="DF89" s="33"/>
      <c r="DG89" s="33">
        <f t="shared" si="220"/>
        <v>0</v>
      </c>
      <c r="DH89" s="33"/>
      <c r="DI89" s="33">
        <f t="shared" si="221"/>
        <v>0</v>
      </c>
      <c r="DJ89" s="33"/>
      <c r="DK89" s="33">
        <f t="shared" si="222"/>
        <v>0</v>
      </c>
      <c r="DL89" s="33"/>
      <c r="DM89" s="33">
        <f t="shared" si="223"/>
        <v>0</v>
      </c>
      <c r="DN89" s="33"/>
      <c r="DO89" s="33">
        <f t="shared" si="224"/>
        <v>0</v>
      </c>
      <c r="DP89" s="33"/>
      <c r="DQ89" s="33">
        <f t="shared" si="225"/>
        <v>0</v>
      </c>
      <c r="DR89" s="33"/>
      <c r="DS89" s="33">
        <f t="shared" si="226"/>
        <v>0</v>
      </c>
      <c r="DT89" s="33"/>
      <c r="DU89" s="33">
        <f t="shared" si="227"/>
        <v>0</v>
      </c>
      <c r="DV89" s="33"/>
      <c r="DW89" s="33">
        <f t="shared" si="228"/>
        <v>0</v>
      </c>
      <c r="DX89" s="33"/>
      <c r="DY89" s="33">
        <f t="shared" si="229"/>
        <v>0</v>
      </c>
      <c r="DZ89" s="36"/>
      <c r="EA89" s="33">
        <f t="shared" si="230"/>
        <v>0</v>
      </c>
      <c r="EB89" s="33"/>
      <c r="EC89" s="33">
        <f t="shared" si="231"/>
        <v>0</v>
      </c>
      <c r="ED89" s="33"/>
      <c r="EE89" s="37">
        <f t="shared" si="232"/>
        <v>0</v>
      </c>
      <c r="EF89" s="38">
        <f t="shared" si="233"/>
        <v>0</v>
      </c>
      <c r="EG89" s="38">
        <f t="shared" si="233"/>
        <v>0</v>
      </c>
    </row>
    <row r="90" spans="1:137" s="2" customFormat="1" x14ac:dyDescent="0.25">
      <c r="B90" s="67">
        <v>60</v>
      </c>
      <c r="C90" s="29" t="s">
        <v>231</v>
      </c>
      <c r="D90" s="30">
        <f t="shared" si="168"/>
        <v>9860</v>
      </c>
      <c r="E90" s="30">
        <v>10127</v>
      </c>
      <c r="F90" s="40">
        <v>45.5</v>
      </c>
      <c r="G90" s="32">
        <v>1</v>
      </c>
      <c r="H90" s="30">
        <v>1.4</v>
      </c>
      <c r="I90" s="30">
        <v>1.68</v>
      </c>
      <c r="J90" s="30">
        <v>2.23</v>
      </c>
      <c r="K90" s="30">
        <v>2.57</v>
      </c>
      <c r="L90" s="33"/>
      <c r="M90" s="33">
        <f t="shared" si="171"/>
        <v>0</v>
      </c>
      <c r="N90" s="33"/>
      <c r="O90" s="33">
        <f t="shared" si="172"/>
        <v>0</v>
      </c>
      <c r="P90" s="33"/>
      <c r="Q90" s="33">
        <f t="shared" si="173"/>
        <v>0</v>
      </c>
      <c r="R90" s="33"/>
      <c r="S90" s="33">
        <f t="shared" si="174"/>
        <v>0</v>
      </c>
      <c r="T90" s="33"/>
      <c r="U90" s="33">
        <f t="shared" si="175"/>
        <v>0</v>
      </c>
      <c r="V90" s="33"/>
      <c r="W90" s="33">
        <f t="shared" si="176"/>
        <v>0</v>
      </c>
      <c r="X90" s="33"/>
      <c r="Y90" s="33">
        <f t="shared" si="177"/>
        <v>0</v>
      </c>
      <c r="Z90" s="33"/>
      <c r="AA90" s="33">
        <f t="shared" si="178"/>
        <v>0</v>
      </c>
      <c r="AB90" s="33"/>
      <c r="AC90" s="33">
        <f t="shared" si="179"/>
        <v>0</v>
      </c>
      <c r="AD90" s="33"/>
      <c r="AE90" s="33">
        <f t="shared" si="180"/>
        <v>0</v>
      </c>
      <c r="AF90" s="33"/>
      <c r="AG90" s="33">
        <f t="shared" si="181"/>
        <v>0</v>
      </c>
      <c r="AH90" s="33"/>
      <c r="AI90" s="33">
        <f t="shared" si="182"/>
        <v>0</v>
      </c>
      <c r="AJ90" s="33"/>
      <c r="AK90" s="33">
        <f t="shared" si="183"/>
        <v>0</v>
      </c>
      <c r="AL90" s="33"/>
      <c r="AM90" s="33">
        <f t="shared" si="184"/>
        <v>0</v>
      </c>
      <c r="AN90" s="33"/>
      <c r="AO90" s="33">
        <f t="shared" si="185"/>
        <v>0</v>
      </c>
      <c r="AP90" s="33"/>
      <c r="AQ90" s="33">
        <f t="shared" si="186"/>
        <v>0</v>
      </c>
      <c r="AR90" s="33"/>
      <c r="AS90" s="33">
        <f t="shared" si="187"/>
        <v>0</v>
      </c>
      <c r="AT90" s="33"/>
      <c r="AU90" s="33">
        <f t="shared" si="188"/>
        <v>0</v>
      </c>
      <c r="AV90" s="33"/>
      <c r="AW90" s="33">
        <f t="shared" si="189"/>
        <v>0</v>
      </c>
      <c r="AX90" s="33"/>
      <c r="AY90" s="33">
        <f t="shared" si="190"/>
        <v>0</v>
      </c>
      <c r="AZ90" s="33"/>
      <c r="BA90" s="33">
        <f t="shared" si="191"/>
        <v>0</v>
      </c>
      <c r="BB90" s="33"/>
      <c r="BC90" s="33">
        <f t="shared" si="192"/>
        <v>0</v>
      </c>
      <c r="BD90" s="33"/>
      <c r="BE90" s="33">
        <f t="shared" si="193"/>
        <v>0</v>
      </c>
      <c r="BF90" s="33"/>
      <c r="BG90" s="33">
        <f t="shared" si="194"/>
        <v>0</v>
      </c>
      <c r="BH90" s="33"/>
      <c r="BI90" s="33">
        <f t="shared" si="195"/>
        <v>0</v>
      </c>
      <c r="BJ90" s="33"/>
      <c r="BK90" s="33">
        <f t="shared" si="196"/>
        <v>0</v>
      </c>
      <c r="BL90" s="33"/>
      <c r="BM90" s="33">
        <f t="shared" si="197"/>
        <v>0</v>
      </c>
      <c r="BN90" s="33"/>
      <c r="BO90" s="33">
        <f t="shared" si="198"/>
        <v>0</v>
      </c>
      <c r="BP90" s="33"/>
      <c r="BQ90" s="33">
        <f t="shared" si="199"/>
        <v>0</v>
      </c>
      <c r="BR90" s="33"/>
      <c r="BS90" s="33">
        <f t="shared" si="200"/>
        <v>0</v>
      </c>
      <c r="BT90" s="33"/>
      <c r="BU90" s="33">
        <f t="shared" si="201"/>
        <v>0</v>
      </c>
      <c r="BV90" s="33"/>
      <c r="BW90" s="33">
        <f t="shared" si="202"/>
        <v>0</v>
      </c>
      <c r="BX90" s="33"/>
      <c r="BY90" s="33">
        <f t="shared" si="203"/>
        <v>0</v>
      </c>
      <c r="BZ90" s="33"/>
      <c r="CA90" s="33">
        <f t="shared" si="204"/>
        <v>0</v>
      </c>
      <c r="CB90" s="33"/>
      <c r="CC90" s="33">
        <f t="shared" si="205"/>
        <v>0</v>
      </c>
      <c r="CD90" s="33"/>
      <c r="CE90" s="33">
        <f t="shared" si="206"/>
        <v>0</v>
      </c>
      <c r="CF90" s="33"/>
      <c r="CG90" s="33">
        <f t="shared" si="207"/>
        <v>0</v>
      </c>
      <c r="CH90" s="33"/>
      <c r="CI90" s="33">
        <f t="shared" si="208"/>
        <v>0</v>
      </c>
      <c r="CJ90" s="33"/>
      <c r="CK90" s="33">
        <f t="shared" si="209"/>
        <v>0</v>
      </c>
      <c r="CL90" s="33"/>
      <c r="CM90" s="33">
        <f t="shared" si="210"/>
        <v>0</v>
      </c>
      <c r="CN90" s="33"/>
      <c r="CO90" s="33">
        <f t="shared" si="211"/>
        <v>0</v>
      </c>
      <c r="CP90" s="33"/>
      <c r="CQ90" s="33">
        <f t="shared" si="212"/>
        <v>0</v>
      </c>
      <c r="CR90" s="33"/>
      <c r="CS90" s="33">
        <f t="shared" si="213"/>
        <v>0</v>
      </c>
      <c r="CT90" s="33"/>
      <c r="CU90" s="33">
        <f t="shared" si="214"/>
        <v>0</v>
      </c>
      <c r="CV90" s="33"/>
      <c r="CW90" s="33">
        <f t="shared" si="215"/>
        <v>0</v>
      </c>
      <c r="CX90" s="33"/>
      <c r="CY90" s="33">
        <f t="shared" si="216"/>
        <v>0</v>
      </c>
      <c r="CZ90" s="33"/>
      <c r="DA90" s="33">
        <f t="shared" si="217"/>
        <v>0</v>
      </c>
      <c r="DB90" s="33"/>
      <c r="DC90" s="33">
        <f t="shared" si="218"/>
        <v>0</v>
      </c>
      <c r="DD90" s="33"/>
      <c r="DE90" s="33">
        <f t="shared" si="219"/>
        <v>0</v>
      </c>
      <c r="DF90" s="33"/>
      <c r="DG90" s="33">
        <f t="shared" si="220"/>
        <v>0</v>
      </c>
      <c r="DH90" s="33"/>
      <c r="DI90" s="33">
        <f t="shared" si="221"/>
        <v>0</v>
      </c>
      <c r="DJ90" s="33"/>
      <c r="DK90" s="33">
        <f t="shared" si="222"/>
        <v>0</v>
      </c>
      <c r="DL90" s="33"/>
      <c r="DM90" s="33">
        <f t="shared" si="223"/>
        <v>0</v>
      </c>
      <c r="DN90" s="33"/>
      <c r="DO90" s="33">
        <f t="shared" si="224"/>
        <v>0</v>
      </c>
      <c r="DP90" s="33"/>
      <c r="DQ90" s="33">
        <f t="shared" si="225"/>
        <v>0</v>
      </c>
      <c r="DR90" s="33"/>
      <c r="DS90" s="33">
        <f t="shared" si="226"/>
        <v>0</v>
      </c>
      <c r="DT90" s="33"/>
      <c r="DU90" s="33">
        <f t="shared" si="227"/>
        <v>0</v>
      </c>
      <c r="DV90" s="33"/>
      <c r="DW90" s="33">
        <f t="shared" si="228"/>
        <v>0</v>
      </c>
      <c r="DX90" s="33"/>
      <c r="DY90" s="33">
        <f t="shared" si="229"/>
        <v>0</v>
      </c>
      <c r="DZ90" s="36"/>
      <c r="EA90" s="33">
        <f t="shared" si="230"/>
        <v>0</v>
      </c>
      <c r="EB90" s="33"/>
      <c r="EC90" s="33">
        <f t="shared" si="231"/>
        <v>0</v>
      </c>
      <c r="ED90" s="33"/>
      <c r="EE90" s="37">
        <f t="shared" si="232"/>
        <v>0</v>
      </c>
      <c r="EF90" s="38">
        <f t="shared" si="233"/>
        <v>0</v>
      </c>
      <c r="EG90" s="38">
        <f t="shared" si="233"/>
        <v>0</v>
      </c>
    </row>
    <row r="91" spans="1:137" s="61" customFormat="1" x14ac:dyDescent="0.25">
      <c r="A91" s="58">
        <v>21</v>
      </c>
      <c r="B91" s="21"/>
      <c r="C91" s="22" t="s">
        <v>232</v>
      </c>
      <c r="D91" s="46">
        <f t="shared" si="168"/>
        <v>9860</v>
      </c>
      <c r="E91" s="30">
        <v>10127</v>
      </c>
      <c r="F91" s="54">
        <v>0.98</v>
      </c>
      <c r="G91" s="60"/>
      <c r="H91" s="54"/>
      <c r="I91" s="54"/>
      <c r="J91" s="54"/>
      <c r="K91" s="54">
        <v>2.57</v>
      </c>
      <c r="L91" s="27">
        <f>SUM(L92:L97)</f>
        <v>0</v>
      </c>
      <c r="M91" s="27">
        <f t="shared" ref="M91:BX91" si="234">SUM(M92:M97)</f>
        <v>0</v>
      </c>
      <c r="N91" s="27">
        <f t="shared" si="234"/>
        <v>4318</v>
      </c>
      <c r="O91" s="27">
        <f t="shared" si="234"/>
        <v>82844788.823999986</v>
      </c>
      <c r="P91" s="27">
        <f t="shared" si="234"/>
        <v>375</v>
      </c>
      <c r="Q91" s="27">
        <f t="shared" si="234"/>
        <v>2018834.9999999998</v>
      </c>
      <c r="R91" s="27">
        <f t="shared" si="234"/>
        <v>0</v>
      </c>
      <c r="S91" s="27">
        <f t="shared" si="234"/>
        <v>0</v>
      </c>
      <c r="T91" s="27">
        <f t="shared" si="234"/>
        <v>0</v>
      </c>
      <c r="U91" s="27">
        <f t="shared" si="234"/>
        <v>0</v>
      </c>
      <c r="V91" s="27">
        <f t="shared" si="234"/>
        <v>0</v>
      </c>
      <c r="W91" s="27">
        <f t="shared" si="234"/>
        <v>0</v>
      </c>
      <c r="X91" s="27">
        <f t="shared" si="234"/>
        <v>30</v>
      </c>
      <c r="Y91" s="27">
        <f t="shared" si="234"/>
        <v>193808.16</v>
      </c>
      <c r="Z91" s="27">
        <f t="shared" si="234"/>
        <v>0</v>
      </c>
      <c r="AA91" s="27">
        <f t="shared" si="234"/>
        <v>0</v>
      </c>
      <c r="AB91" s="27">
        <f t="shared" si="234"/>
        <v>0</v>
      </c>
      <c r="AC91" s="27">
        <f t="shared" si="234"/>
        <v>0</v>
      </c>
      <c r="AD91" s="27">
        <f t="shared" si="234"/>
        <v>42</v>
      </c>
      <c r="AE91" s="27">
        <f t="shared" si="234"/>
        <v>271331.424</v>
      </c>
      <c r="AF91" s="27">
        <f t="shared" si="234"/>
        <v>0</v>
      </c>
      <c r="AG91" s="27">
        <f t="shared" si="234"/>
        <v>0</v>
      </c>
      <c r="AH91" s="27">
        <f t="shared" si="234"/>
        <v>30</v>
      </c>
      <c r="AI91" s="27">
        <f t="shared" si="234"/>
        <v>193808.16</v>
      </c>
      <c r="AJ91" s="27">
        <f t="shared" si="234"/>
        <v>0</v>
      </c>
      <c r="AK91" s="27">
        <f t="shared" si="234"/>
        <v>0</v>
      </c>
      <c r="AL91" s="27">
        <f t="shared" si="234"/>
        <v>0</v>
      </c>
      <c r="AM91" s="27">
        <f t="shared" si="234"/>
        <v>0</v>
      </c>
      <c r="AN91" s="27">
        <f t="shared" si="234"/>
        <v>0</v>
      </c>
      <c r="AO91" s="27">
        <f t="shared" si="234"/>
        <v>0</v>
      </c>
      <c r="AP91" s="27">
        <f t="shared" si="234"/>
        <v>0</v>
      </c>
      <c r="AQ91" s="27">
        <f t="shared" si="234"/>
        <v>0</v>
      </c>
      <c r="AR91" s="27">
        <f t="shared" si="234"/>
        <v>0</v>
      </c>
      <c r="AS91" s="27">
        <f t="shared" si="234"/>
        <v>0</v>
      </c>
      <c r="AT91" s="27">
        <f t="shared" si="234"/>
        <v>0</v>
      </c>
      <c r="AU91" s="27">
        <f t="shared" si="234"/>
        <v>0</v>
      </c>
      <c r="AV91" s="27">
        <f t="shared" si="234"/>
        <v>0</v>
      </c>
      <c r="AW91" s="27">
        <f t="shared" si="234"/>
        <v>0</v>
      </c>
      <c r="AX91" s="27">
        <f t="shared" si="234"/>
        <v>0</v>
      </c>
      <c r="AY91" s="27">
        <f t="shared" si="234"/>
        <v>0</v>
      </c>
      <c r="AZ91" s="27">
        <f t="shared" si="234"/>
        <v>2</v>
      </c>
      <c r="BA91" s="27">
        <f t="shared" si="234"/>
        <v>10767.119999999999</v>
      </c>
      <c r="BB91" s="27">
        <f t="shared" si="234"/>
        <v>0</v>
      </c>
      <c r="BC91" s="27">
        <f t="shared" si="234"/>
        <v>0</v>
      </c>
      <c r="BD91" s="27">
        <f t="shared" si="234"/>
        <v>0</v>
      </c>
      <c r="BE91" s="27">
        <f t="shared" si="234"/>
        <v>0</v>
      </c>
      <c r="BF91" s="27">
        <f t="shared" si="234"/>
        <v>0</v>
      </c>
      <c r="BG91" s="27">
        <f t="shared" si="234"/>
        <v>0</v>
      </c>
      <c r="BH91" s="27">
        <f t="shared" si="234"/>
        <v>0</v>
      </c>
      <c r="BI91" s="27">
        <f t="shared" si="234"/>
        <v>0</v>
      </c>
      <c r="BJ91" s="27">
        <f t="shared" si="234"/>
        <v>24</v>
      </c>
      <c r="BK91" s="27">
        <f t="shared" si="234"/>
        <v>129205.44</v>
      </c>
      <c r="BL91" s="27">
        <f t="shared" si="234"/>
        <v>0</v>
      </c>
      <c r="BM91" s="27">
        <f t="shared" si="234"/>
        <v>0</v>
      </c>
      <c r="BN91" s="27">
        <f t="shared" si="234"/>
        <v>70</v>
      </c>
      <c r="BO91" s="27">
        <f t="shared" si="234"/>
        <v>376849.19999999995</v>
      </c>
      <c r="BP91" s="27">
        <f t="shared" si="234"/>
        <v>4</v>
      </c>
      <c r="BQ91" s="27">
        <f t="shared" si="234"/>
        <v>21534.239999999998</v>
      </c>
      <c r="BR91" s="27">
        <f t="shared" si="234"/>
        <v>0</v>
      </c>
      <c r="BS91" s="27">
        <f t="shared" si="234"/>
        <v>0</v>
      </c>
      <c r="BT91" s="27">
        <f t="shared" si="234"/>
        <v>0</v>
      </c>
      <c r="BU91" s="27">
        <f t="shared" si="234"/>
        <v>0</v>
      </c>
      <c r="BV91" s="27">
        <f t="shared" si="234"/>
        <v>10</v>
      </c>
      <c r="BW91" s="27">
        <f t="shared" si="234"/>
        <v>64602.720000000001</v>
      </c>
      <c r="BX91" s="27">
        <f t="shared" si="234"/>
        <v>0</v>
      </c>
      <c r="BY91" s="27">
        <f t="shared" ref="BY91:EG91" si="235">SUM(BY92:BY97)</f>
        <v>0</v>
      </c>
      <c r="BZ91" s="27">
        <f t="shared" si="235"/>
        <v>0</v>
      </c>
      <c r="CA91" s="27">
        <f t="shared" si="235"/>
        <v>0</v>
      </c>
      <c r="CB91" s="27">
        <f t="shared" si="235"/>
        <v>12</v>
      </c>
      <c r="CC91" s="27">
        <f t="shared" si="235"/>
        <v>64602.720000000001</v>
      </c>
      <c r="CD91" s="27">
        <f t="shared" si="235"/>
        <v>5</v>
      </c>
      <c r="CE91" s="27">
        <f t="shared" si="235"/>
        <v>32301.360000000001</v>
      </c>
      <c r="CF91" s="27">
        <f t="shared" si="235"/>
        <v>2</v>
      </c>
      <c r="CG91" s="27">
        <f t="shared" si="235"/>
        <v>12920.544</v>
      </c>
      <c r="CH91" s="27">
        <f t="shared" si="235"/>
        <v>0</v>
      </c>
      <c r="CI91" s="27">
        <f t="shared" si="235"/>
        <v>0</v>
      </c>
      <c r="CJ91" s="27">
        <f t="shared" si="235"/>
        <v>288</v>
      </c>
      <c r="CK91" s="27">
        <f t="shared" si="235"/>
        <v>3046515.1919999993</v>
      </c>
      <c r="CL91" s="27">
        <f t="shared" si="235"/>
        <v>0</v>
      </c>
      <c r="CM91" s="27">
        <f t="shared" si="235"/>
        <v>0</v>
      </c>
      <c r="CN91" s="27">
        <f t="shared" si="235"/>
        <v>1</v>
      </c>
      <c r="CO91" s="27">
        <f t="shared" si="235"/>
        <v>5383.5599999999995</v>
      </c>
      <c r="CP91" s="27">
        <v>75</v>
      </c>
      <c r="CQ91" s="27">
        <f t="shared" si="235"/>
        <v>403767</v>
      </c>
      <c r="CR91" s="27">
        <f t="shared" si="235"/>
        <v>9</v>
      </c>
      <c r="CS91" s="27">
        <f t="shared" si="235"/>
        <v>48452.039999999994</v>
      </c>
      <c r="CT91" s="27">
        <f t="shared" si="235"/>
        <v>20</v>
      </c>
      <c r="CU91" s="27">
        <f t="shared" si="235"/>
        <v>107671.2</v>
      </c>
      <c r="CV91" s="27">
        <f t="shared" si="235"/>
        <v>4</v>
      </c>
      <c r="CW91" s="27">
        <f t="shared" si="235"/>
        <v>21534.239999999998</v>
      </c>
      <c r="CX91" s="27">
        <f t="shared" si="235"/>
        <v>0</v>
      </c>
      <c r="CY91" s="27">
        <f t="shared" si="235"/>
        <v>0</v>
      </c>
      <c r="CZ91" s="27">
        <f t="shared" si="235"/>
        <v>0</v>
      </c>
      <c r="DA91" s="27">
        <f t="shared" si="235"/>
        <v>0</v>
      </c>
      <c r="DB91" s="27">
        <f t="shared" si="235"/>
        <v>0</v>
      </c>
      <c r="DC91" s="27">
        <f t="shared" si="235"/>
        <v>0</v>
      </c>
      <c r="DD91" s="27">
        <f t="shared" si="235"/>
        <v>0</v>
      </c>
      <c r="DE91" s="27">
        <f t="shared" si="235"/>
        <v>0</v>
      </c>
      <c r="DF91" s="27">
        <f t="shared" si="235"/>
        <v>0</v>
      </c>
      <c r="DG91" s="27">
        <f t="shared" si="235"/>
        <v>0</v>
      </c>
      <c r="DH91" s="27">
        <f t="shared" si="235"/>
        <v>1</v>
      </c>
      <c r="DI91" s="27">
        <f t="shared" si="235"/>
        <v>6460.2719999999999</v>
      </c>
      <c r="DJ91" s="27">
        <f t="shared" si="235"/>
        <v>7</v>
      </c>
      <c r="DK91" s="27">
        <f t="shared" si="235"/>
        <v>45221.903999999995</v>
      </c>
      <c r="DL91" s="27">
        <f t="shared" si="235"/>
        <v>0</v>
      </c>
      <c r="DM91" s="27">
        <f t="shared" si="235"/>
        <v>0</v>
      </c>
      <c r="DN91" s="27">
        <f t="shared" si="235"/>
        <v>313</v>
      </c>
      <c r="DO91" s="27">
        <f t="shared" si="235"/>
        <v>3093476.3999999994</v>
      </c>
      <c r="DP91" s="27">
        <f t="shared" si="235"/>
        <v>16</v>
      </c>
      <c r="DQ91" s="27">
        <f t="shared" si="235"/>
        <v>86136.959999999992</v>
      </c>
      <c r="DR91" s="27">
        <f t="shared" si="235"/>
        <v>0</v>
      </c>
      <c r="DS91" s="27">
        <f t="shared" si="235"/>
        <v>0</v>
      </c>
      <c r="DT91" s="27">
        <f t="shared" si="235"/>
        <v>0</v>
      </c>
      <c r="DU91" s="27">
        <f t="shared" si="235"/>
        <v>0</v>
      </c>
      <c r="DV91" s="27">
        <f t="shared" si="235"/>
        <v>0</v>
      </c>
      <c r="DW91" s="27">
        <f t="shared" si="235"/>
        <v>0</v>
      </c>
      <c r="DX91" s="27">
        <f t="shared" si="235"/>
        <v>0</v>
      </c>
      <c r="DY91" s="27">
        <f t="shared" si="235"/>
        <v>0</v>
      </c>
      <c r="DZ91" s="28">
        <f t="shared" si="235"/>
        <v>5</v>
      </c>
      <c r="EA91" s="27">
        <f t="shared" si="235"/>
        <v>49413.39</v>
      </c>
      <c r="EB91" s="27">
        <f t="shared" si="235"/>
        <v>0</v>
      </c>
      <c r="EC91" s="27">
        <f t="shared" si="235"/>
        <v>0</v>
      </c>
      <c r="ED91" s="27">
        <f t="shared" si="235"/>
        <v>0</v>
      </c>
      <c r="EE91" s="27">
        <f t="shared" si="235"/>
        <v>0</v>
      </c>
      <c r="EF91" s="27">
        <f t="shared" si="235"/>
        <v>5663</v>
      </c>
      <c r="EG91" s="27">
        <f t="shared" si="235"/>
        <v>93149387.069999993</v>
      </c>
    </row>
    <row r="92" spans="1:137" s="72" customFormat="1" x14ac:dyDescent="0.25">
      <c r="B92" s="67">
        <v>61</v>
      </c>
      <c r="C92" s="29" t="s">
        <v>233</v>
      </c>
      <c r="D92" s="30">
        <f t="shared" si="168"/>
        <v>9860</v>
      </c>
      <c r="E92" s="30">
        <v>10127</v>
      </c>
      <c r="F92" s="31">
        <v>0.39</v>
      </c>
      <c r="G92" s="40">
        <v>1</v>
      </c>
      <c r="H92" s="30">
        <v>1.4</v>
      </c>
      <c r="I92" s="30">
        <v>1.68</v>
      </c>
      <c r="J92" s="30">
        <v>2.23</v>
      </c>
      <c r="K92" s="30">
        <v>2.57</v>
      </c>
      <c r="L92" s="33"/>
      <c r="M92" s="33">
        <f t="shared" ref="M92:M97" si="236">SUM(L92*$D92*$F92*$G92*$H92*M$10)</f>
        <v>0</v>
      </c>
      <c r="N92" s="33">
        <v>0</v>
      </c>
      <c r="O92" s="33">
        <f t="shared" ref="O92:O97" si="237">SUM(N92*$D92*$F92*$G92*$H92*O$10)</f>
        <v>0</v>
      </c>
      <c r="P92" s="33">
        <v>375</v>
      </c>
      <c r="Q92" s="33">
        <f t="shared" ref="Q92:Q97" si="238">SUM(P92*$D92*$F92*$G92*$H92*Q$10)</f>
        <v>2018834.9999999998</v>
      </c>
      <c r="R92" s="33"/>
      <c r="S92" s="33">
        <f t="shared" ref="S92:S97" si="239">SUM(R92*$D92*$F92*$G92*$H92*S$10)</f>
        <v>0</v>
      </c>
      <c r="T92" s="33"/>
      <c r="U92" s="33">
        <f t="shared" ref="U92:U97" si="240">SUM(T92*$D92*$F92*$G92*$H92*U$10)</f>
        <v>0</v>
      </c>
      <c r="V92" s="33"/>
      <c r="W92" s="33">
        <f t="shared" ref="W92:W97" si="241">SUM(V92*$D92*$F92*$G92*$H92*W$10)</f>
        <v>0</v>
      </c>
      <c r="X92" s="33">
        <v>30</v>
      </c>
      <c r="Y92" s="33">
        <f t="shared" ref="Y92:Y97" si="242">SUM(X92*$D92*$F92*$G92*$I92*Y$10)</f>
        <v>193808.16</v>
      </c>
      <c r="Z92" s="33"/>
      <c r="AA92" s="33">
        <f t="shared" ref="AA92:AA97" si="243">SUM(Z92*$D92*$F92*$G92*$H92*AA$10)</f>
        <v>0</v>
      </c>
      <c r="AB92" s="33"/>
      <c r="AC92" s="33">
        <f t="shared" ref="AC92:AC97" si="244">SUM(AB92*$D92*$F92*$G92*$I92*AC$10)</f>
        <v>0</v>
      </c>
      <c r="AD92" s="33">
        <v>42</v>
      </c>
      <c r="AE92" s="33">
        <f t="shared" ref="AE92:AE97" si="245">SUM(AD92*$D92*$F92*$G92*$I92*AE$10)</f>
        <v>271331.424</v>
      </c>
      <c r="AF92" s="33"/>
      <c r="AG92" s="33">
        <f t="shared" ref="AG92:AG97" si="246">SUM(AF92*$D92*$F92*$G92*$I92*AG$10)</f>
        <v>0</v>
      </c>
      <c r="AH92" s="33">
        <v>30</v>
      </c>
      <c r="AI92" s="33">
        <f t="shared" ref="AI92:AI97" si="247">SUM(AH92*$D92*$F92*$G92*$I92*AI$10)</f>
        <v>193808.16</v>
      </c>
      <c r="AJ92" s="33"/>
      <c r="AK92" s="33">
        <f t="shared" ref="AK92:AK97" si="248">SUM(AJ92*$D92*$F92*$G92*$I92*AK$10)</f>
        <v>0</v>
      </c>
      <c r="AL92" s="33"/>
      <c r="AM92" s="33">
        <f t="shared" ref="AM92:AM97" si="249">SUM(AL92*$D92*$F92*$G92*$I92*AM$10)</f>
        <v>0</v>
      </c>
      <c r="AN92" s="33"/>
      <c r="AO92" s="33">
        <f t="shared" ref="AO92:AO97" si="250">SUM(AN92*$D92*$F92*$G92*$H92*AO$10)</f>
        <v>0</v>
      </c>
      <c r="AP92" s="33"/>
      <c r="AQ92" s="33">
        <f t="shared" ref="AQ92:AQ97" si="251">SUM(AP92*$D92*$F92*$G92*$H92*AQ$10)</f>
        <v>0</v>
      </c>
      <c r="AR92" s="33"/>
      <c r="AS92" s="33">
        <f t="shared" ref="AS92:AS97" si="252">SUM(AR92*$D92*$F92*$G92*$H92*AS$10)</f>
        <v>0</v>
      </c>
      <c r="AT92" s="33"/>
      <c r="AU92" s="33">
        <f t="shared" ref="AU92:AU97" si="253">SUM(AT92*$D92*$F92*$G92*$I92*AU$10)</f>
        <v>0</v>
      </c>
      <c r="AV92" s="33"/>
      <c r="AW92" s="33">
        <f t="shared" ref="AW92:AW97" si="254">SUM(AV92*$D92*$F92*$G92*$H92*AW$10)</f>
        <v>0</v>
      </c>
      <c r="AX92" s="33"/>
      <c r="AY92" s="33">
        <f t="shared" ref="AY92:AY97" si="255">SUM(AX92*$D92*$F92*$G92*$H92*AY$10)</f>
        <v>0</v>
      </c>
      <c r="AZ92" s="33">
        <v>2</v>
      </c>
      <c r="BA92" s="33">
        <f t="shared" ref="BA92:BA97" si="256">SUM(AZ92*$D92*$F92*$G92*$H92*BA$10)</f>
        <v>10767.119999999999</v>
      </c>
      <c r="BB92" s="33"/>
      <c r="BC92" s="33">
        <f t="shared" ref="BC92:BC97" si="257">SUM(BB92*$D92*$F92*$G92*$H92*BC$10)</f>
        <v>0</v>
      </c>
      <c r="BD92" s="33"/>
      <c r="BE92" s="33">
        <f t="shared" ref="BE92:BE97" si="258">SUM(BD92*$D92*$F92*$G92*$H92*BE$10)</f>
        <v>0</v>
      </c>
      <c r="BF92" s="33"/>
      <c r="BG92" s="33">
        <f t="shared" ref="BG92:BG97" si="259">SUM(BF92*$D92*$F92*$G92*$H92*BG$10)</f>
        <v>0</v>
      </c>
      <c r="BH92" s="33"/>
      <c r="BI92" s="33">
        <f t="shared" ref="BI92:BI97" si="260">SUM(BH92*$D92*$F92*$G92*$H92*BI$10)</f>
        <v>0</v>
      </c>
      <c r="BJ92" s="33">
        <v>24</v>
      </c>
      <c r="BK92" s="33">
        <f t="shared" ref="BK92:BK97" si="261">SUM(BJ92*$D92*$F92*$G92*$H92*BK$10)</f>
        <v>129205.44</v>
      </c>
      <c r="BL92" s="33"/>
      <c r="BM92" s="33">
        <f t="shared" ref="BM92:BM97" si="262">SUM(BL92*$D92*$F92*$G92*$H92*BM$10)</f>
        <v>0</v>
      </c>
      <c r="BN92" s="33">
        <v>70</v>
      </c>
      <c r="BO92" s="33">
        <f t="shared" ref="BO92:BO97" si="263">SUM(BN92*$D92*$F92*$G92*$H92*BO$10)</f>
        <v>376849.19999999995</v>
      </c>
      <c r="BP92" s="33">
        <v>4</v>
      </c>
      <c r="BQ92" s="33">
        <f t="shared" ref="BQ92:BQ97" si="264">SUM(BP92*$D92*$F92*$G92*$H92*BQ$10)</f>
        <v>21534.239999999998</v>
      </c>
      <c r="BR92" s="33"/>
      <c r="BS92" s="33">
        <f t="shared" ref="BS92:BS97" si="265">SUM(BR92*$D92*$F92*$G92*$H92*BS$10)</f>
        <v>0</v>
      </c>
      <c r="BT92" s="33"/>
      <c r="BU92" s="33">
        <f t="shared" ref="BU92:BU97" si="266">SUM(BT92*$D92*$F92*$G92*$H92*BU$10)</f>
        <v>0</v>
      </c>
      <c r="BV92" s="33">
        <v>10</v>
      </c>
      <c r="BW92" s="33">
        <f t="shared" ref="BW92:BW97" si="267">SUM(BV92*$D92*$F92*$G92*$I92*BW$10)</f>
        <v>64602.720000000001</v>
      </c>
      <c r="BX92" s="33"/>
      <c r="BY92" s="33">
        <f t="shared" ref="BY92:BY97" si="268">SUM(BX92*$D92*$F92*$G92*$H92*BY$10)</f>
        <v>0</v>
      </c>
      <c r="BZ92" s="33"/>
      <c r="CA92" s="33">
        <f t="shared" ref="CA92:CA97" si="269">SUM(BZ92*$D92*$F92*$G92*$H92*CA$10)</f>
        <v>0</v>
      </c>
      <c r="CB92" s="33">
        <v>12</v>
      </c>
      <c r="CC92" s="33">
        <f t="shared" ref="CC92:CC97" si="270">SUM(CB92*$D92*$F92*$G92*$H92*CC$10)</f>
        <v>64602.720000000001</v>
      </c>
      <c r="CD92" s="33">
        <v>5</v>
      </c>
      <c r="CE92" s="33">
        <f t="shared" ref="CE92:CE97" si="271">SUM(CD92*$D92*$F92*$G92*$I92*CE$10)</f>
        <v>32301.360000000001</v>
      </c>
      <c r="CF92" s="33">
        <v>2</v>
      </c>
      <c r="CG92" s="33">
        <f t="shared" ref="CG92:CG97" si="272">SUM(CF92*$D92*$F92*$G92*$I92*CG$10)</f>
        <v>12920.544</v>
      </c>
      <c r="CH92" s="33"/>
      <c r="CI92" s="33">
        <f t="shared" ref="CI92:CI97" si="273">SUM(CH92*$D92*$F92*$G92*$H92*CI$10)</f>
        <v>0</v>
      </c>
      <c r="CJ92" s="33">
        <v>63</v>
      </c>
      <c r="CK92" s="33">
        <f t="shared" ref="CK92:CK97" si="274">SUM(CJ92*$D92*$F92*$G92*$H92*CK$10)</f>
        <v>339164.27999999997</v>
      </c>
      <c r="CL92" s="33"/>
      <c r="CM92" s="33">
        <f t="shared" ref="CM92:CM97" si="275">SUM(CL92*$D92*$F92*$G92*$H92*CM$10)</f>
        <v>0</v>
      </c>
      <c r="CN92" s="33">
        <v>1</v>
      </c>
      <c r="CO92" s="33">
        <f t="shared" ref="CO92:CO97" si="276">SUM(CN92*$D92*$F92*$G92*$H92*CO$10)</f>
        <v>5383.5599999999995</v>
      </c>
      <c r="CP92" s="33">
        <v>75</v>
      </c>
      <c r="CQ92" s="33">
        <f t="shared" ref="CQ92:CQ97" si="277">SUM(CP92*$D92*$F92*$G92*$H92*CQ$10)</f>
        <v>403767</v>
      </c>
      <c r="CR92" s="33">
        <v>9</v>
      </c>
      <c r="CS92" s="33">
        <f t="shared" ref="CS92:CS97" si="278">SUM(CR92*$D92*$F92*$G92*$H92*CS$10)</f>
        <v>48452.039999999994</v>
      </c>
      <c r="CT92" s="33">
        <v>20</v>
      </c>
      <c r="CU92" s="33">
        <f t="shared" ref="CU92:CU97" si="279">SUM(CT92*$D92*$F92*$G92*$H92*CU$10)</f>
        <v>107671.2</v>
      </c>
      <c r="CV92" s="33">
        <v>4</v>
      </c>
      <c r="CW92" s="33">
        <f t="shared" ref="CW92:CW97" si="280">SUM(CV92*$D92*$F92*$G92*$H92*CW$10)</f>
        <v>21534.239999999998</v>
      </c>
      <c r="CX92" s="33"/>
      <c r="CY92" s="33">
        <f t="shared" ref="CY92:CY97" si="281">SUM(CX92*$D92*$F92*$G92*$H92*CY$10)</f>
        <v>0</v>
      </c>
      <c r="CZ92" s="33"/>
      <c r="DA92" s="33">
        <f t="shared" ref="DA92:DA97" si="282">SUM(CZ92*$D92*$F92*$G92*$I92*DA$10)</f>
        <v>0</v>
      </c>
      <c r="DB92" s="33"/>
      <c r="DC92" s="33">
        <f t="shared" ref="DC92:DC97" si="283">SUM(DB92*$D92*$F92*$G92*$I92*DC$10)</f>
        <v>0</v>
      </c>
      <c r="DD92" s="33"/>
      <c r="DE92" s="33">
        <f t="shared" ref="DE92:DE97" si="284">SUM(DD92*$D92*$F92*$G92*$H92*DE$10)</f>
        <v>0</v>
      </c>
      <c r="DF92" s="33"/>
      <c r="DG92" s="33">
        <f t="shared" ref="DG92:DG97" si="285">SUM(DF92*$D92*$F92*$G92*$I92*DG$10)</f>
        <v>0</v>
      </c>
      <c r="DH92" s="33">
        <v>1</v>
      </c>
      <c r="DI92" s="33">
        <f t="shared" ref="DI92:DI97" si="286">SUM(DH92*$D92*$F92*$G92*$I92*DI$10)</f>
        <v>6460.2719999999999</v>
      </c>
      <c r="DJ92" s="33">
        <v>7</v>
      </c>
      <c r="DK92" s="33">
        <f t="shared" ref="DK92:DK97" si="287">SUM(DJ92*$D92*$F92*$G92*$I92*DK$10)</f>
        <v>45221.903999999995</v>
      </c>
      <c r="DL92" s="33"/>
      <c r="DM92" s="33">
        <f t="shared" ref="DM92:DM97" si="288">SUM(DL92*$D92*$F92*$G92*$I92*DM$10)</f>
        <v>0</v>
      </c>
      <c r="DN92" s="33">
        <v>150</v>
      </c>
      <c r="DO92" s="33">
        <f t="shared" ref="DO92:DO97" si="289">SUM(DN92*$D92*$F92*$G92*$H92*DO$10)</f>
        <v>807534</v>
      </c>
      <c r="DP92" s="33">
        <v>16</v>
      </c>
      <c r="DQ92" s="33">
        <f t="shared" ref="DQ92:DQ97" si="290">SUM(DP92*$D92*$F92*$G92*$H92*DQ$10)</f>
        <v>86136.959999999992</v>
      </c>
      <c r="DR92" s="33"/>
      <c r="DS92" s="33">
        <f t="shared" ref="DS92:DS97" si="291">SUM(DR92*$D92*$F92*$G92*$I92*DS$10)</f>
        <v>0</v>
      </c>
      <c r="DT92" s="33"/>
      <c r="DU92" s="33">
        <f t="shared" ref="DU92:DU97" si="292">SUM(DT92*$D92*$F92*$G92*$I92*DU$10)</f>
        <v>0</v>
      </c>
      <c r="DV92" s="33"/>
      <c r="DW92" s="33">
        <f t="shared" ref="DW92:DW97" si="293">SUM(DV92*$D92*$F92*$G92*$I92*DW$10)</f>
        <v>0</v>
      </c>
      <c r="DX92" s="33"/>
      <c r="DY92" s="33">
        <f t="shared" ref="DY92:DY97" si="294">SUM(DX92*$D92*$F92*$G92*$J92*DY$10)</f>
        <v>0</v>
      </c>
      <c r="DZ92" s="36">
        <v>5</v>
      </c>
      <c r="EA92" s="33">
        <f t="shared" ref="EA92:EA97" si="295">SUM(DZ92*$D92*$F92*$G92*$K92*EA$10)</f>
        <v>49413.39</v>
      </c>
      <c r="EB92" s="33"/>
      <c r="EC92" s="33">
        <f t="shared" ref="EC92:EC97" si="296">SUM(EB92*$D92*$F92*$G92*$H92*EC$10)</f>
        <v>0</v>
      </c>
      <c r="ED92" s="33"/>
      <c r="EE92" s="37">
        <f t="shared" ref="EE92:EE97" si="297">SUM(ED92*$D92*$F92*$G92*$H92*EE$10)</f>
        <v>0</v>
      </c>
      <c r="EF92" s="38">
        <f t="shared" ref="EF92:EG97" si="298">SUM(P92,V92,R92,L92,N92,BR92,CN92,DD92,DP92,BT92,DN92,BF92,AV92,AN92,AP92,AR92,BH92,CL92,T92,DV92,DB92,BV92,DT92,CD92,DF92,DJ92,DH92,AB92,AD92,AF92,AH92,X92,AJ92,AL92,CF92,DX92,DZ92,AT92,DR92,BJ92,AX92,AZ92,CP92,CR92,CT92,CV92,CX92,BL92,BB92,BN92,BD92,BP92,CH92,CB92,CJ92,Z92,BX92,CZ92,DL92,BZ92,EB92,ED92)</f>
        <v>957</v>
      </c>
      <c r="EG92" s="38">
        <f t="shared" si="298"/>
        <v>5311304.9340000013</v>
      </c>
    </row>
    <row r="93" spans="1:137" s="2" customFormat="1" ht="30" x14ac:dyDescent="0.25">
      <c r="B93" s="67">
        <v>62</v>
      </c>
      <c r="C93" s="29" t="s">
        <v>234</v>
      </c>
      <c r="D93" s="30">
        <f t="shared" si="168"/>
        <v>9860</v>
      </c>
      <c r="E93" s="30">
        <v>10127</v>
      </c>
      <c r="F93" s="31">
        <v>0.96</v>
      </c>
      <c r="G93" s="73">
        <v>0.9</v>
      </c>
      <c r="H93" s="30">
        <v>1.4</v>
      </c>
      <c r="I93" s="30">
        <v>1.68</v>
      </c>
      <c r="J93" s="30">
        <v>2.23</v>
      </c>
      <c r="K93" s="30">
        <v>2.57</v>
      </c>
      <c r="L93" s="66"/>
      <c r="M93" s="33">
        <f t="shared" si="236"/>
        <v>0</v>
      </c>
      <c r="N93" s="74">
        <v>1830</v>
      </c>
      <c r="O93" s="33">
        <f t="shared" si="237"/>
        <v>21825780.48</v>
      </c>
      <c r="P93" s="66"/>
      <c r="Q93" s="33">
        <f t="shared" si="238"/>
        <v>0</v>
      </c>
      <c r="R93" s="66"/>
      <c r="S93" s="33">
        <f t="shared" si="239"/>
        <v>0</v>
      </c>
      <c r="T93" s="66"/>
      <c r="U93" s="33">
        <f t="shared" si="240"/>
        <v>0</v>
      </c>
      <c r="V93" s="66"/>
      <c r="W93" s="33">
        <f t="shared" si="241"/>
        <v>0</v>
      </c>
      <c r="X93" s="66"/>
      <c r="Y93" s="33">
        <f t="shared" si="242"/>
        <v>0</v>
      </c>
      <c r="Z93" s="66"/>
      <c r="AA93" s="33">
        <f t="shared" si="243"/>
        <v>0</v>
      </c>
      <c r="AB93" s="66"/>
      <c r="AC93" s="33">
        <f t="shared" si="244"/>
        <v>0</v>
      </c>
      <c r="AD93" s="66"/>
      <c r="AE93" s="33">
        <f t="shared" si="245"/>
        <v>0</v>
      </c>
      <c r="AF93" s="66"/>
      <c r="AG93" s="33">
        <f t="shared" si="246"/>
        <v>0</v>
      </c>
      <c r="AH93" s="66"/>
      <c r="AI93" s="33">
        <f t="shared" si="247"/>
        <v>0</v>
      </c>
      <c r="AJ93" s="66"/>
      <c r="AK93" s="33">
        <f t="shared" si="248"/>
        <v>0</v>
      </c>
      <c r="AL93" s="66"/>
      <c r="AM93" s="33">
        <f t="shared" si="249"/>
        <v>0</v>
      </c>
      <c r="AN93" s="66"/>
      <c r="AO93" s="33">
        <f t="shared" si="250"/>
        <v>0</v>
      </c>
      <c r="AP93" s="66"/>
      <c r="AQ93" s="33">
        <f t="shared" si="251"/>
        <v>0</v>
      </c>
      <c r="AR93" s="66"/>
      <c r="AS93" s="33">
        <f t="shared" si="252"/>
        <v>0</v>
      </c>
      <c r="AT93" s="66"/>
      <c r="AU93" s="33">
        <f t="shared" si="253"/>
        <v>0</v>
      </c>
      <c r="AV93" s="66"/>
      <c r="AW93" s="33">
        <f t="shared" si="254"/>
        <v>0</v>
      </c>
      <c r="AX93" s="66"/>
      <c r="AY93" s="33">
        <f t="shared" si="255"/>
        <v>0</v>
      </c>
      <c r="AZ93" s="66"/>
      <c r="BA93" s="33">
        <f t="shared" si="256"/>
        <v>0</v>
      </c>
      <c r="BB93" s="66"/>
      <c r="BC93" s="33">
        <f t="shared" si="257"/>
        <v>0</v>
      </c>
      <c r="BD93" s="66"/>
      <c r="BE93" s="33">
        <f t="shared" si="258"/>
        <v>0</v>
      </c>
      <c r="BF93" s="66"/>
      <c r="BG93" s="33">
        <f t="shared" si="259"/>
        <v>0</v>
      </c>
      <c r="BH93" s="66"/>
      <c r="BI93" s="33">
        <f t="shared" si="260"/>
        <v>0</v>
      </c>
      <c r="BJ93" s="66"/>
      <c r="BK93" s="33">
        <f t="shared" si="261"/>
        <v>0</v>
      </c>
      <c r="BL93" s="66"/>
      <c r="BM93" s="33">
        <f t="shared" si="262"/>
        <v>0</v>
      </c>
      <c r="BN93" s="66"/>
      <c r="BO93" s="33">
        <f t="shared" si="263"/>
        <v>0</v>
      </c>
      <c r="BP93" s="66"/>
      <c r="BQ93" s="33">
        <f t="shared" si="264"/>
        <v>0</v>
      </c>
      <c r="BR93" s="66"/>
      <c r="BS93" s="33">
        <f t="shared" si="265"/>
        <v>0</v>
      </c>
      <c r="BT93" s="66"/>
      <c r="BU93" s="33">
        <f t="shared" si="266"/>
        <v>0</v>
      </c>
      <c r="BV93" s="66"/>
      <c r="BW93" s="33">
        <f t="shared" si="267"/>
        <v>0</v>
      </c>
      <c r="BX93" s="66"/>
      <c r="BY93" s="33">
        <f t="shared" si="268"/>
        <v>0</v>
      </c>
      <c r="BZ93" s="33"/>
      <c r="CA93" s="33">
        <f t="shared" si="269"/>
        <v>0</v>
      </c>
      <c r="CB93" s="66"/>
      <c r="CC93" s="33">
        <f t="shared" si="270"/>
        <v>0</v>
      </c>
      <c r="CD93" s="66"/>
      <c r="CE93" s="33">
        <f t="shared" si="271"/>
        <v>0</v>
      </c>
      <c r="CF93" s="66"/>
      <c r="CG93" s="33">
        <f t="shared" si="272"/>
        <v>0</v>
      </c>
      <c r="CH93" s="66"/>
      <c r="CI93" s="33">
        <f t="shared" si="273"/>
        <v>0</v>
      </c>
      <c r="CJ93" s="33">
        <v>222</v>
      </c>
      <c r="CK93" s="33">
        <f t="shared" si="274"/>
        <v>2647717.6319999998</v>
      </c>
      <c r="CL93" s="66"/>
      <c r="CM93" s="33">
        <f t="shared" si="275"/>
        <v>0</v>
      </c>
      <c r="CN93" s="66"/>
      <c r="CO93" s="33">
        <f t="shared" si="276"/>
        <v>0</v>
      </c>
      <c r="CP93" s="66"/>
      <c r="CQ93" s="33">
        <f t="shared" si="277"/>
        <v>0</v>
      </c>
      <c r="CR93" s="66"/>
      <c r="CS93" s="33">
        <f t="shared" si="278"/>
        <v>0</v>
      </c>
      <c r="CT93" s="66"/>
      <c r="CU93" s="33">
        <f t="shared" si="279"/>
        <v>0</v>
      </c>
      <c r="CV93" s="66"/>
      <c r="CW93" s="33">
        <f t="shared" si="280"/>
        <v>0</v>
      </c>
      <c r="CX93" s="66"/>
      <c r="CY93" s="33">
        <f t="shared" si="281"/>
        <v>0</v>
      </c>
      <c r="CZ93" s="66"/>
      <c r="DA93" s="33">
        <f t="shared" si="282"/>
        <v>0</v>
      </c>
      <c r="DB93" s="66"/>
      <c r="DC93" s="33">
        <f t="shared" si="283"/>
        <v>0</v>
      </c>
      <c r="DD93" s="66"/>
      <c r="DE93" s="33">
        <f t="shared" si="284"/>
        <v>0</v>
      </c>
      <c r="DF93" s="66"/>
      <c r="DG93" s="33">
        <f t="shared" si="285"/>
        <v>0</v>
      </c>
      <c r="DH93" s="66"/>
      <c r="DI93" s="33">
        <f t="shared" si="286"/>
        <v>0</v>
      </c>
      <c r="DJ93" s="66"/>
      <c r="DK93" s="33">
        <f t="shared" si="287"/>
        <v>0</v>
      </c>
      <c r="DL93" s="66"/>
      <c r="DM93" s="33">
        <f t="shared" si="288"/>
        <v>0</v>
      </c>
      <c r="DN93" s="33">
        <v>120</v>
      </c>
      <c r="DO93" s="33">
        <f t="shared" si="289"/>
        <v>1431198.72</v>
      </c>
      <c r="DP93" s="66"/>
      <c r="DQ93" s="33">
        <f t="shared" si="290"/>
        <v>0</v>
      </c>
      <c r="DR93" s="66"/>
      <c r="DS93" s="33">
        <f t="shared" si="291"/>
        <v>0</v>
      </c>
      <c r="DT93" s="66"/>
      <c r="DU93" s="33">
        <f t="shared" si="292"/>
        <v>0</v>
      </c>
      <c r="DV93" s="66"/>
      <c r="DW93" s="33">
        <f t="shared" si="293"/>
        <v>0</v>
      </c>
      <c r="DX93" s="66"/>
      <c r="DY93" s="33">
        <f t="shared" si="294"/>
        <v>0</v>
      </c>
      <c r="DZ93" s="75"/>
      <c r="EA93" s="33">
        <f t="shared" si="295"/>
        <v>0</v>
      </c>
      <c r="EB93" s="33"/>
      <c r="EC93" s="33">
        <f t="shared" si="296"/>
        <v>0</v>
      </c>
      <c r="ED93" s="33"/>
      <c r="EE93" s="37">
        <f t="shared" si="297"/>
        <v>0</v>
      </c>
      <c r="EF93" s="38">
        <f t="shared" si="298"/>
        <v>2172</v>
      </c>
      <c r="EG93" s="38">
        <f t="shared" si="298"/>
        <v>25904696.831999999</v>
      </c>
    </row>
    <row r="94" spans="1:137" s="2" customFormat="1" ht="30" x14ac:dyDescent="0.25">
      <c r="B94" s="67">
        <v>63</v>
      </c>
      <c r="C94" s="29" t="s">
        <v>235</v>
      </c>
      <c r="D94" s="30">
        <f t="shared" si="168"/>
        <v>9860</v>
      </c>
      <c r="E94" s="30">
        <v>10127</v>
      </c>
      <c r="F94" s="31">
        <v>1.44</v>
      </c>
      <c r="G94" s="40">
        <v>1</v>
      </c>
      <c r="H94" s="30">
        <v>1.4</v>
      </c>
      <c r="I94" s="30">
        <v>1.68</v>
      </c>
      <c r="J94" s="30">
        <v>2.23</v>
      </c>
      <c r="K94" s="30">
        <v>2.57</v>
      </c>
      <c r="L94" s="66"/>
      <c r="M94" s="33">
        <f t="shared" si="236"/>
        <v>0</v>
      </c>
      <c r="N94" s="74">
        <v>666</v>
      </c>
      <c r="O94" s="33">
        <f t="shared" si="237"/>
        <v>13238588.16</v>
      </c>
      <c r="P94" s="66"/>
      <c r="Q94" s="33">
        <f t="shared" si="238"/>
        <v>0</v>
      </c>
      <c r="R94" s="66"/>
      <c r="S94" s="33">
        <f t="shared" si="239"/>
        <v>0</v>
      </c>
      <c r="T94" s="66"/>
      <c r="U94" s="33">
        <f t="shared" si="240"/>
        <v>0</v>
      </c>
      <c r="V94" s="66"/>
      <c r="W94" s="33">
        <f t="shared" si="241"/>
        <v>0</v>
      </c>
      <c r="X94" s="66"/>
      <c r="Y94" s="33">
        <f t="shared" si="242"/>
        <v>0</v>
      </c>
      <c r="Z94" s="66"/>
      <c r="AA94" s="33">
        <f t="shared" si="243"/>
        <v>0</v>
      </c>
      <c r="AB94" s="66"/>
      <c r="AC94" s="33">
        <f t="shared" si="244"/>
        <v>0</v>
      </c>
      <c r="AD94" s="66"/>
      <c r="AE94" s="33">
        <f t="shared" si="245"/>
        <v>0</v>
      </c>
      <c r="AF94" s="66"/>
      <c r="AG94" s="33">
        <f t="shared" si="246"/>
        <v>0</v>
      </c>
      <c r="AH94" s="66"/>
      <c r="AI94" s="33">
        <f t="shared" si="247"/>
        <v>0</v>
      </c>
      <c r="AJ94" s="66"/>
      <c r="AK94" s="33">
        <f t="shared" si="248"/>
        <v>0</v>
      </c>
      <c r="AL94" s="66"/>
      <c r="AM94" s="33">
        <f t="shared" si="249"/>
        <v>0</v>
      </c>
      <c r="AN94" s="66"/>
      <c r="AO94" s="33">
        <f t="shared" si="250"/>
        <v>0</v>
      </c>
      <c r="AP94" s="66"/>
      <c r="AQ94" s="33">
        <f t="shared" si="251"/>
        <v>0</v>
      </c>
      <c r="AR94" s="66"/>
      <c r="AS94" s="33">
        <f t="shared" si="252"/>
        <v>0</v>
      </c>
      <c r="AT94" s="66"/>
      <c r="AU94" s="33">
        <f t="shared" si="253"/>
        <v>0</v>
      </c>
      <c r="AV94" s="66"/>
      <c r="AW94" s="33">
        <f t="shared" si="254"/>
        <v>0</v>
      </c>
      <c r="AX94" s="66"/>
      <c r="AY94" s="33">
        <f t="shared" si="255"/>
        <v>0</v>
      </c>
      <c r="AZ94" s="66"/>
      <c r="BA94" s="33">
        <f t="shared" si="256"/>
        <v>0</v>
      </c>
      <c r="BB94" s="66"/>
      <c r="BC94" s="33">
        <f t="shared" si="257"/>
        <v>0</v>
      </c>
      <c r="BD94" s="66"/>
      <c r="BE94" s="33">
        <f t="shared" si="258"/>
        <v>0</v>
      </c>
      <c r="BF94" s="66"/>
      <c r="BG94" s="33">
        <f t="shared" si="259"/>
        <v>0</v>
      </c>
      <c r="BH94" s="66"/>
      <c r="BI94" s="33">
        <f t="shared" si="260"/>
        <v>0</v>
      </c>
      <c r="BJ94" s="66"/>
      <c r="BK94" s="33">
        <f t="shared" si="261"/>
        <v>0</v>
      </c>
      <c r="BL94" s="66"/>
      <c r="BM94" s="33">
        <f t="shared" si="262"/>
        <v>0</v>
      </c>
      <c r="BN94" s="66"/>
      <c r="BO94" s="33">
        <f t="shared" si="263"/>
        <v>0</v>
      </c>
      <c r="BP94" s="66"/>
      <c r="BQ94" s="33">
        <f t="shared" si="264"/>
        <v>0</v>
      </c>
      <c r="BR94" s="66"/>
      <c r="BS94" s="33">
        <f t="shared" si="265"/>
        <v>0</v>
      </c>
      <c r="BT94" s="66"/>
      <c r="BU94" s="33">
        <f t="shared" si="266"/>
        <v>0</v>
      </c>
      <c r="BV94" s="66"/>
      <c r="BW94" s="33">
        <f t="shared" si="267"/>
        <v>0</v>
      </c>
      <c r="BX94" s="66"/>
      <c r="BY94" s="33">
        <f t="shared" si="268"/>
        <v>0</v>
      </c>
      <c r="BZ94" s="33"/>
      <c r="CA94" s="33">
        <f t="shared" si="269"/>
        <v>0</v>
      </c>
      <c r="CB94" s="66"/>
      <c r="CC94" s="33">
        <f t="shared" si="270"/>
        <v>0</v>
      </c>
      <c r="CD94" s="66"/>
      <c r="CE94" s="33">
        <f t="shared" si="271"/>
        <v>0</v>
      </c>
      <c r="CF94" s="66"/>
      <c r="CG94" s="33">
        <f t="shared" si="272"/>
        <v>0</v>
      </c>
      <c r="CH94" s="66"/>
      <c r="CI94" s="33">
        <f t="shared" si="273"/>
        <v>0</v>
      </c>
      <c r="CJ94" s="33">
        <v>3</v>
      </c>
      <c r="CK94" s="33">
        <f t="shared" si="274"/>
        <v>59633.279999999992</v>
      </c>
      <c r="CL94" s="66"/>
      <c r="CM94" s="33">
        <f t="shared" si="275"/>
        <v>0</v>
      </c>
      <c r="CN94" s="66"/>
      <c r="CO94" s="33">
        <f t="shared" si="276"/>
        <v>0</v>
      </c>
      <c r="CP94" s="66"/>
      <c r="CQ94" s="33">
        <f t="shared" si="277"/>
        <v>0</v>
      </c>
      <c r="CR94" s="66"/>
      <c r="CS94" s="33">
        <f t="shared" si="278"/>
        <v>0</v>
      </c>
      <c r="CT94" s="66"/>
      <c r="CU94" s="33">
        <f t="shared" si="279"/>
        <v>0</v>
      </c>
      <c r="CV94" s="66"/>
      <c r="CW94" s="33">
        <f t="shared" si="280"/>
        <v>0</v>
      </c>
      <c r="CX94" s="66"/>
      <c r="CY94" s="33">
        <f t="shared" si="281"/>
        <v>0</v>
      </c>
      <c r="CZ94" s="66"/>
      <c r="DA94" s="33">
        <f t="shared" si="282"/>
        <v>0</v>
      </c>
      <c r="DB94" s="66"/>
      <c r="DC94" s="33">
        <f t="shared" si="283"/>
        <v>0</v>
      </c>
      <c r="DD94" s="66"/>
      <c r="DE94" s="33">
        <f t="shared" si="284"/>
        <v>0</v>
      </c>
      <c r="DF94" s="66"/>
      <c r="DG94" s="33">
        <f t="shared" si="285"/>
        <v>0</v>
      </c>
      <c r="DH94" s="66"/>
      <c r="DI94" s="33">
        <f t="shared" si="286"/>
        <v>0</v>
      </c>
      <c r="DJ94" s="66"/>
      <c r="DK94" s="33">
        <f t="shared" si="287"/>
        <v>0</v>
      </c>
      <c r="DL94" s="66"/>
      <c r="DM94" s="33">
        <f t="shared" si="288"/>
        <v>0</v>
      </c>
      <c r="DN94" s="33">
        <v>43</v>
      </c>
      <c r="DO94" s="33">
        <f t="shared" si="289"/>
        <v>854743.67999999993</v>
      </c>
      <c r="DP94" s="66"/>
      <c r="DQ94" s="33">
        <f t="shared" si="290"/>
        <v>0</v>
      </c>
      <c r="DR94" s="66"/>
      <c r="DS94" s="33">
        <f t="shared" si="291"/>
        <v>0</v>
      </c>
      <c r="DT94" s="66"/>
      <c r="DU94" s="33">
        <f t="shared" si="292"/>
        <v>0</v>
      </c>
      <c r="DV94" s="66"/>
      <c r="DW94" s="33">
        <f t="shared" si="293"/>
        <v>0</v>
      </c>
      <c r="DX94" s="66"/>
      <c r="DY94" s="33">
        <f t="shared" si="294"/>
        <v>0</v>
      </c>
      <c r="DZ94" s="75"/>
      <c r="EA94" s="33">
        <f t="shared" si="295"/>
        <v>0</v>
      </c>
      <c r="EB94" s="33"/>
      <c r="EC94" s="33">
        <f t="shared" si="296"/>
        <v>0</v>
      </c>
      <c r="ED94" s="33"/>
      <c r="EE94" s="37">
        <f t="shared" si="297"/>
        <v>0</v>
      </c>
      <c r="EF94" s="38">
        <f t="shared" si="298"/>
        <v>712</v>
      </c>
      <c r="EG94" s="38">
        <f t="shared" si="298"/>
        <v>14152965.119999999</v>
      </c>
    </row>
    <row r="95" spans="1:137" s="2" customFormat="1" ht="30" x14ac:dyDescent="0.25">
      <c r="B95" s="67">
        <v>64</v>
      </c>
      <c r="C95" s="29" t="s">
        <v>236</v>
      </c>
      <c r="D95" s="30">
        <f t="shared" si="168"/>
        <v>9860</v>
      </c>
      <c r="E95" s="30">
        <v>10127</v>
      </c>
      <c r="F95" s="31">
        <v>1.95</v>
      </c>
      <c r="G95" s="73">
        <v>0.97</v>
      </c>
      <c r="H95" s="30">
        <v>1.4</v>
      </c>
      <c r="I95" s="30">
        <v>1.68</v>
      </c>
      <c r="J95" s="30">
        <v>2.23</v>
      </c>
      <c r="K95" s="30">
        <v>2.57</v>
      </c>
      <c r="L95" s="66"/>
      <c r="M95" s="33">
        <f t="shared" si="236"/>
        <v>0</v>
      </c>
      <c r="N95" s="74">
        <v>1804</v>
      </c>
      <c r="O95" s="33">
        <f t="shared" si="237"/>
        <v>47102919.863999993</v>
      </c>
      <c r="P95" s="66"/>
      <c r="Q95" s="33">
        <f t="shared" si="238"/>
        <v>0</v>
      </c>
      <c r="R95" s="66"/>
      <c r="S95" s="33">
        <f t="shared" si="239"/>
        <v>0</v>
      </c>
      <c r="T95" s="66"/>
      <c r="U95" s="33">
        <f t="shared" si="240"/>
        <v>0</v>
      </c>
      <c r="V95" s="66"/>
      <c r="W95" s="33">
        <f t="shared" si="241"/>
        <v>0</v>
      </c>
      <c r="X95" s="66"/>
      <c r="Y95" s="33">
        <f t="shared" si="242"/>
        <v>0</v>
      </c>
      <c r="Z95" s="66"/>
      <c r="AA95" s="33">
        <f t="shared" si="243"/>
        <v>0</v>
      </c>
      <c r="AB95" s="66"/>
      <c r="AC95" s="33">
        <f t="shared" si="244"/>
        <v>0</v>
      </c>
      <c r="AD95" s="66"/>
      <c r="AE95" s="33">
        <f t="shared" si="245"/>
        <v>0</v>
      </c>
      <c r="AF95" s="66"/>
      <c r="AG95" s="33">
        <f t="shared" si="246"/>
        <v>0</v>
      </c>
      <c r="AH95" s="66"/>
      <c r="AI95" s="33">
        <f t="shared" si="247"/>
        <v>0</v>
      </c>
      <c r="AJ95" s="66"/>
      <c r="AK95" s="33">
        <f t="shared" si="248"/>
        <v>0</v>
      </c>
      <c r="AL95" s="66"/>
      <c r="AM95" s="33">
        <f t="shared" si="249"/>
        <v>0</v>
      </c>
      <c r="AN95" s="66"/>
      <c r="AO95" s="33">
        <f t="shared" si="250"/>
        <v>0</v>
      </c>
      <c r="AP95" s="66"/>
      <c r="AQ95" s="33">
        <f t="shared" si="251"/>
        <v>0</v>
      </c>
      <c r="AR95" s="66"/>
      <c r="AS95" s="33">
        <f t="shared" si="252"/>
        <v>0</v>
      </c>
      <c r="AT95" s="66"/>
      <c r="AU95" s="33">
        <f t="shared" si="253"/>
        <v>0</v>
      </c>
      <c r="AV95" s="66"/>
      <c r="AW95" s="33">
        <f t="shared" si="254"/>
        <v>0</v>
      </c>
      <c r="AX95" s="66"/>
      <c r="AY95" s="33">
        <f t="shared" si="255"/>
        <v>0</v>
      </c>
      <c r="AZ95" s="66"/>
      <c r="BA95" s="33">
        <f t="shared" si="256"/>
        <v>0</v>
      </c>
      <c r="BB95" s="66"/>
      <c r="BC95" s="33">
        <f t="shared" si="257"/>
        <v>0</v>
      </c>
      <c r="BD95" s="66"/>
      <c r="BE95" s="33">
        <f t="shared" si="258"/>
        <v>0</v>
      </c>
      <c r="BF95" s="66"/>
      <c r="BG95" s="33">
        <f t="shared" si="259"/>
        <v>0</v>
      </c>
      <c r="BH95" s="66"/>
      <c r="BI95" s="33">
        <f t="shared" si="260"/>
        <v>0</v>
      </c>
      <c r="BJ95" s="66"/>
      <c r="BK95" s="33">
        <f t="shared" si="261"/>
        <v>0</v>
      </c>
      <c r="BL95" s="66"/>
      <c r="BM95" s="33">
        <f t="shared" si="262"/>
        <v>0</v>
      </c>
      <c r="BN95" s="66"/>
      <c r="BO95" s="33">
        <f t="shared" si="263"/>
        <v>0</v>
      </c>
      <c r="BP95" s="66"/>
      <c r="BQ95" s="33">
        <f t="shared" si="264"/>
        <v>0</v>
      </c>
      <c r="BR95" s="66"/>
      <c r="BS95" s="33">
        <f t="shared" si="265"/>
        <v>0</v>
      </c>
      <c r="BT95" s="66"/>
      <c r="BU95" s="33">
        <f t="shared" si="266"/>
        <v>0</v>
      </c>
      <c r="BV95" s="66"/>
      <c r="BW95" s="33">
        <f t="shared" si="267"/>
        <v>0</v>
      </c>
      <c r="BX95" s="66"/>
      <c r="BY95" s="33">
        <f t="shared" si="268"/>
        <v>0</v>
      </c>
      <c r="BZ95" s="33"/>
      <c r="CA95" s="33">
        <f t="shared" si="269"/>
        <v>0</v>
      </c>
      <c r="CB95" s="66"/>
      <c r="CC95" s="33">
        <f t="shared" si="270"/>
        <v>0</v>
      </c>
      <c r="CD95" s="66"/>
      <c r="CE95" s="33">
        <f t="shared" si="271"/>
        <v>0</v>
      </c>
      <c r="CF95" s="66"/>
      <c r="CG95" s="33">
        <f t="shared" si="272"/>
        <v>0</v>
      </c>
      <c r="CH95" s="66"/>
      <c r="CI95" s="33">
        <f t="shared" si="273"/>
        <v>0</v>
      </c>
      <c r="CJ95" s="66"/>
      <c r="CK95" s="33">
        <f t="shared" si="274"/>
        <v>0</v>
      </c>
      <c r="CL95" s="66"/>
      <c r="CM95" s="33">
        <f t="shared" si="275"/>
        <v>0</v>
      </c>
      <c r="CN95" s="66"/>
      <c r="CO95" s="33">
        <f t="shared" si="276"/>
        <v>0</v>
      </c>
      <c r="CP95" s="66"/>
      <c r="CQ95" s="33">
        <f t="shared" si="277"/>
        <v>0</v>
      </c>
      <c r="CR95" s="66"/>
      <c r="CS95" s="33">
        <f t="shared" si="278"/>
        <v>0</v>
      </c>
      <c r="CT95" s="66"/>
      <c r="CU95" s="33">
        <f t="shared" si="279"/>
        <v>0</v>
      </c>
      <c r="CV95" s="66"/>
      <c r="CW95" s="33">
        <f t="shared" si="280"/>
        <v>0</v>
      </c>
      <c r="CX95" s="66"/>
      <c r="CY95" s="33">
        <f t="shared" si="281"/>
        <v>0</v>
      </c>
      <c r="CZ95" s="66"/>
      <c r="DA95" s="33">
        <f t="shared" si="282"/>
        <v>0</v>
      </c>
      <c r="DB95" s="66"/>
      <c r="DC95" s="33">
        <f t="shared" si="283"/>
        <v>0</v>
      </c>
      <c r="DD95" s="66"/>
      <c r="DE95" s="33">
        <f t="shared" si="284"/>
        <v>0</v>
      </c>
      <c r="DF95" s="66"/>
      <c r="DG95" s="33">
        <f t="shared" si="285"/>
        <v>0</v>
      </c>
      <c r="DH95" s="66"/>
      <c r="DI95" s="33">
        <f t="shared" si="286"/>
        <v>0</v>
      </c>
      <c r="DJ95" s="66"/>
      <c r="DK95" s="33">
        <f t="shared" si="287"/>
        <v>0</v>
      </c>
      <c r="DL95" s="66"/>
      <c r="DM95" s="33">
        <f t="shared" si="288"/>
        <v>0</v>
      </c>
      <c r="DN95" s="33"/>
      <c r="DO95" s="33">
        <f t="shared" si="289"/>
        <v>0</v>
      </c>
      <c r="DP95" s="66"/>
      <c r="DQ95" s="33">
        <f t="shared" si="290"/>
        <v>0</v>
      </c>
      <c r="DR95" s="66"/>
      <c r="DS95" s="33">
        <f t="shared" si="291"/>
        <v>0</v>
      </c>
      <c r="DT95" s="66"/>
      <c r="DU95" s="33">
        <f t="shared" si="292"/>
        <v>0</v>
      </c>
      <c r="DV95" s="66"/>
      <c r="DW95" s="33">
        <f t="shared" si="293"/>
        <v>0</v>
      </c>
      <c r="DX95" s="66"/>
      <c r="DY95" s="33">
        <f t="shared" si="294"/>
        <v>0</v>
      </c>
      <c r="DZ95" s="75"/>
      <c r="EA95" s="33">
        <f t="shared" si="295"/>
        <v>0</v>
      </c>
      <c r="EB95" s="33"/>
      <c r="EC95" s="33">
        <f t="shared" si="296"/>
        <v>0</v>
      </c>
      <c r="ED95" s="33"/>
      <c r="EE95" s="37">
        <f t="shared" si="297"/>
        <v>0</v>
      </c>
      <c r="EF95" s="38">
        <f t="shared" si="298"/>
        <v>1804</v>
      </c>
      <c r="EG95" s="38">
        <f t="shared" si="298"/>
        <v>47102919.863999993</v>
      </c>
    </row>
    <row r="96" spans="1:137" s="2" customFormat="1" ht="30" x14ac:dyDescent="0.25">
      <c r="B96" s="67">
        <v>65</v>
      </c>
      <c r="C96" s="29" t="s">
        <v>237</v>
      </c>
      <c r="D96" s="30">
        <f t="shared" si="168"/>
        <v>9860</v>
      </c>
      <c r="E96" s="30">
        <v>10127</v>
      </c>
      <c r="F96" s="31">
        <v>2.17</v>
      </c>
      <c r="G96" s="40">
        <v>1</v>
      </c>
      <c r="H96" s="30">
        <v>1.4</v>
      </c>
      <c r="I96" s="30">
        <v>1.68</v>
      </c>
      <c r="J96" s="30">
        <v>2.23</v>
      </c>
      <c r="K96" s="30">
        <v>2.57</v>
      </c>
      <c r="L96" s="66"/>
      <c r="M96" s="33">
        <f t="shared" si="236"/>
        <v>0</v>
      </c>
      <c r="N96" s="74">
        <v>12</v>
      </c>
      <c r="O96" s="33">
        <f t="shared" si="237"/>
        <v>359456.16</v>
      </c>
      <c r="P96" s="66"/>
      <c r="Q96" s="33">
        <f t="shared" si="238"/>
        <v>0</v>
      </c>
      <c r="R96" s="66"/>
      <c r="S96" s="33">
        <f t="shared" si="239"/>
        <v>0</v>
      </c>
      <c r="T96" s="66"/>
      <c r="U96" s="33">
        <f t="shared" si="240"/>
        <v>0</v>
      </c>
      <c r="V96" s="66"/>
      <c r="W96" s="33">
        <f t="shared" si="241"/>
        <v>0</v>
      </c>
      <c r="X96" s="66"/>
      <c r="Y96" s="33">
        <f t="shared" si="242"/>
        <v>0</v>
      </c>
      <c r="Z96" s="66"/>
      <c r="AA96" s="33">
        <f t="shared" si="243"/>
        <v>0</v>
      </c>
      <c r="AB96" s="66"/>
      <c r="AC96" s="33">
        <f t="shared" si="244"/>
        <v>0</v>
      </c>
      <c r="AD96" s="66"/>
      <c r="AE96" s="33">
        <f t="shared" si="245"/>
        <v>0</v>
      </c>
      <c r="AF96" s="66"/>
      <c r="AG96" s="33">
        <f t="shared" si="246"/>
        <v>0</v>
      </c>
      <c r="AH96" s="66"/>
      <c r="AI96" s="33">
        <f t="shared" si="247"/>
        <v>0</v>
      </c>
      <c r="AJ96" s="66"/>
      <c r="AK96" s="33">
        <f t="shared" si="248"/>
        <v>0</v>
      </c>
      <c r="AL96" s="66"/>
      <c r="AM96" s="33">
        <f t="shared" si="249"/>
        <v>0</v>
      </c>
      <c r="AN96" s="66"/>
      <c r="AO96" s="33">
        <f t="shared" si="250"/>
        <v>0</v>
      </c>
      <c r="AP96" s="66"/>
      <c r="AQ96" s="33">
        <f t="shared" si="251"/>
        <v>0</v>
      </c>
      <c r="AR96" s="66"/>
      <c r="AS96" s="33">
        <f t="shared" si="252"/>
        <v>0</v>
      </c>
      <c r="AT96" s="66"/>
      <c r="AU96" s="33">
        <f t="shared" si="253"/>
        <v>0</v>
      </c>
      <c r="AV96" s="66"/>
      <c r="AW96" s="33">
        <f t="shared" si="254"/>
        <v>0</v>
      </c>
      <c r="AX96" s="66"/>
      <c r="AY96" s="33">
        <f t="shared" si="255"/>
        <v>0</v>
      </c>
      <c r="AZ96" s="66"/>
      <c r="BA96" s="33">
        <f t="shared" si="256"/>
        <v>0</v>
      </c>
      <c r="BB96" s="66"/>
      <c r="BC96" s="33">
        <f t="shared" si="257"/>
        <v>0</v>
      </c>
      <c r="BD96" s="66"/>
      <c r="BE96" s="33">
        <f t="shared" si="258"/>
        <v>0</v>
      </c>
      <c r="BF96" s="66"/>
      <c r="BG96" s="33">
        <f t="shared" si="259"/>
        <v>0</v>
      </c>
      <c r="BH96" s="66"/>
      <c r="BI96" s="33">
        <f t="shared" si="260"/>
        <v>0</v>
      </c>
      <c r="BJ96" s="66"/>
      <c r="BK96" s="33">
        <f t="shared" si="261"/>
        <v>0</v>
      </c>
      <c r="BL96" s="66"/>
      <c r="BM96" s="33">
        <f t="shared" si="262"/>
        <v>0</v>
      </c>
      <c r="BN96" s="66"/>
      <c r="BO96" s="33">
        <f t="shared" si="263"/>
        <v>0</v>
      </c>
      <c r="BP96" s="66"/>
      <c r="BQ96" s="33">
        <f t="shared" si="264"/>
        <v>0</v>
      </c>
      <c r="BR96" s="66"/>
      <c r="BS96" s="33">
        <f t="shared" si="265"/>
        <v>0</v>
      </c>
      <c r="BT96" s="66"/>
      <c r="BU96" s="33">
        <f t="shared" si="266"/>
        <v>0</v>
      </c>
      <c r="BV96" s="66"/>
      <c r="BW96" s="33">
        <f t="shared" si="267"/>
        <v>0</v>
      </c>
      <c r="BX96" s="66"/>
      <c r="BY96" s="33">
        <f t="shared" si="268"/>
        <v>0</v>
      </c>
      <c r="BZ96" s="33"/>
      <c r="CA96" s="33">
        <f t="shared" si="269"/>
        <v>0</v>
      </c>
      <c r="CB96" s="66"/>
      <c r="CC96" s="33">
        <f t="shared" si="270"/>
        <v>0</v>
      </c>
      <c r="CD96" s="66"/>
      <c r="CE96" s="33">
        <f t="shared" si="271"/>
        <v>0</v>
      </c>
      <c r="CF96" s="66"/>
      <c r="CG96" s="33">
        <f t="shared" si="272"/>
        <v>0</v>
      </c>
      <c r="CH96" s="66"/>
      <c r="CI96" s="33">
        <f t="shared" si="273"/>
        <v>0</v>
      </c>
      <c r="CJ96" s="66"/>
      <c r="CK96" s="33">
        <f t="shared" si="274"/>
        <v>0</v>
      </c>
      <c r="CL96" s="66"/>
      <c r="CM96" s="33">
        <f t="shared" si="275"/>
        <v>0</v>
      </c>
      <c r="CN96" s="66"/>
      <c r="CO96" s="33">
        <f t="shared" si="276"/>
        <v>0</v>
      </c>
      <c r="CP96" s="66"/>
      <c r="CQ96" s="33">
        <f t="shared" si="277"/>
        <v>0</v>
      </c>
      <c r="CR96" s="66"/>
      <c r="CS96" s="33">
        <f t="shared" si="278"/>
        <v>0</v>
      </c>
      <c r="CT96" s="66"/>
      <c r="CU96" s="33">
        <f t="shared" si="279"/>
        <v>0</v>
      </c>
      <c r="CV96" s="66"/>
      <c r="CW96" s="33">
        <f t="shared" si="280"/>
        <v>0</v>
      </c>
      <c r="CX96" s="66"/>
      <c r="CY96" s="33">
        <f t="shared" si="281"/>
        <v>0</v>
      </c>
      <c r="CZ96" s="66"/>
      <c r="DA96" s="33">
        <f t="shared" si="282"/>
        <v>0</v>
      </c>
      <c r="DB96" s="66"/>
      <c r="DC96" s="33">
        <f t="shared" si="283"/>
        <v>0</v>
      </c>
      <c r="DD96" s="66"/>
      <c r="DE96" s="33">
        <f t="shared" si="284"/>
        <v>0</v>
      </c>
      <c r="DF96" s="66"/>
      <c r="DG96" s="33">
        <f t="shared" si="285"/>
        <v>0</v>
      </c>
      <c r="DH96" s="66"/>
      <c r="DI96" s="33">
        <f t="shared" si="286"/>
        <v>0</v>
      </c>
      <c r="DJ96" s="66"/>
      <c r="DK96" s="33">
        <f t="shared" si="287"/>
        <v>0</v>
      </c>
      <c r="DL96" s="66"/>
      <c r="DM96" s="33">
        <f t="shared" si="288"/>
        <v>0</v>
      </c>
      <c r="DN96" s="66"/>
      <c r="DO96" s="33">
        <f t="shared" si="289"/>
        <v>0</v>
      </c>
      <c r="DP96" s="66"/>
      <c r="DQ96" s="33">
        <f t="shared" si="290"/>
        <v>0</v>
      </c>
      <c r="DR96" s="66"/>
      <c r="DS96" s="33">
        <f t="shared" si="291"/>
        <v>0</v>
      </c>
      <c r="DT96" s="66"/>
      <c r="DU96" s="33">
        <f t="shared" si="292"/>
        <v>0</v>
      </c>
      <c r="DV96" s="66"/>
      <c r="DW96" s="33">
        <f t="shared" si="293"/>
        <v>0</v>
      </c>
      <c r="DX96" s="66"/>
      <c r="DY96" s="33">
        <f t="shared" si="294"/>
        <v>0</v>
      </c>
      <c r="DZ96" s="75"/>
      <c r="EA96" s="33">
        <f t="shared" si="295"/>
        <v>0</v>
      </c>
      <c r="EB96" s="33"/>
      <c r="EC96" s="33">
        <f t="shared" si="296"/>
        <v>0</v>
      </c>
      <c r="ED96" s="33"/>
      <c r="EE96" s="37">
        <f t="shared" si="297"/>
        <v>0</v>
      </c>
      <c r="EF96" s="38">
        <f t="shared" si="298"/>
        <v>12</v>
      </c>
      <c r="EG96" s="38">
        <f t="shared" si="298"/>
        <v>359456.16</v>
      </c>
    </row>
    <row r="97" spans="1:137" s="2" customFormat="1" ht="30" x14ac:dyDescent="0.25">
      <c r="B97" s="67">
        <v>66</v>
      </c>
      <c r="C97" s="29" t="s">
        <v>238</v>
      </c>
      <c r="D97" s="30">
        <f t="shared" si="168"/>
        <v>9860</v>
      </c>
      <c r="E97" s="30">
        <v>10127</v>
      </c>
      <c r="F97" s="31">
        <v>3.84</v>
      </c>
      <c r="G97" s="40">
        <v>1</v>
      </c>
      <c r="H97" s="30">
        <v>1.4</v>
      </c>
      <c r="I97" s="30">
        <v>1.68</v>
      </c>
      <c r="J97" s="30">
        <v>2.23</v>
      </c>
      <c r="K97" s="30">
        <v>2.57</v>
      </c>
      <c r="L97" s="66"/>
      <c r="M97" s="33">
        <f t="shared" si="236"/>
        <v>0</v>
      </c>
      <c r="N97" s="74">
        <v>6</v>
      </c>
      <c r="O97" s="33">
        <f t="shared" si="237"/>
        <v>318044.15999999997</v>
      </c>
      <c r="P97" s="66"/>
      <c r="Q97" s="33">
        <f t="shared" si="238"/>
        <v>0</v>
      </c>
      <c r="R97" s="66"/>
      <c r="S97" s="33">
        <f t="shared" si="239"/>
        <v>0</v>
      </c>
      <c r="T97" s="66"/>
      <c r="U97" s="33">
        <f t="shared" si="240"/>
        <v>0</v>
      </c>
      <c r="V97" s="66"/>
      <c r="W97" s="33">
        <f t="shared" si="241"/>
        <v>0</v>
      </c>
      <c r="X97" s="66"/>
      <c r="Y97" s="33">
        <f t="shared" si="242"/>
        <v>0</v>
      </c>
      <c r="Z97" s="66"/>
      <c r="AA97" s="33">
        <f t="shared" si="243"/>
        <v>0</v>
      </c>
      <c r="AB97" s="66"/>
      <c r="AC97" s="33">
        <f t="shared" si="244"/>
        <v>0</v>
      </c>
      <c r="AD97" s="66"/>
      <c r="AE97" s="33">
        <f t="shared" si="245"/>
        <v>0</v>
      </c>
      <c r="AF97" s="66"/>
      <c r="AG97" s="33">
        <f t="shared" si="246"/>
        <v>0</v>
      </c>
      <c r="AH97" s="66"/>
      <c r="AI97" s="33">
        <f t="shared" si="247"/>
        <v>0</v>
      </c>
      <c r="AJ97" s="66"/>
      <c r="AK97" s="33">
        <f t="shared" si="248"/>
        <v>0</v>
      </c>
      <c r="AL97" s="66"/>
      <c r="AM97" s="33">
        <f t="shared" si="249"/>
        <v>0</v>
      </c>
      <c r="AN97" s="66"/>
      <c r="AO97" s="33">
        <f t="shared" si="250"/>
        <v>0</v>
      </c>
      <c r="AP97" s="66"/>
      <c r="AQ97" s="33">
        <f t="shared" si="251"/>
        <v>0</v>
      </c>
      <c r="AR97" s="66"/>
      <c r="AS97" s="33">
        <f t="shared" si="252"/>
        <v>0</v>
      </c>
      <c r="AT97" s="66"/>
      <c r="AU97" s="33">
        <f t="shared" si="253"/>
        <v>0</v>
      </c>
      <c r="AV97" s="66"/>
      <c r="AW97" s="33">
        <f t="shared" si="254"/>
        <v>0</v>
      </c>
      <c r="AX97" s="66"/>
      <c r="AY97" s="33">
        <f t="shared" si="255"/>
        <v>0</v>
      </c>
      <c r="AZ97" s="66"/>
      <c r="BA97" s="33">
        <f t="shared" si="256"/>
        <v>0</v>
      </c>
      <c r="BB97" s="66"/>
      <c r="BC97" s="33">
        <f t="shared" si="257"/>
        <v>0</v>
      </c>
      <c r="BD97" s="66"/>
      <c r="BE97" s="33">
        <f t="shared" si="258"/>
        <v>0</v>
      </c>
      <c r="BF97" s="66"/>
      <c r="BG97" s="33">
        <f t="shared" si="259"/>
        <v>0</v>
      </c>
      <c r="BH97" s="66"/>
      <c r="BI97" s="33">
        <f t="shared" si="260"/>
        <v>0</v>
      </c>
      <c r="BJ97" s="66"/>
      <c r="BK97" s="33">
        <f t="shared" si="261"/>
        <v>0</v>
      </c>
      <c r="BL97" s="66"/>
      <c r="BM97" s="33">
        <f t="shared" si="262"/>
        <v>0</v>
      </c>
      <c r="BN97" s="66"/>
      <c r="BO97" s="33">
        <f t="shared" si="263"/>
        <v>0</v>
      </c>
      <c r="BP97" s="66"/>
      <c r="BQ97" s="33">
        <f t="shared" si="264"/>
        <v>0</v>
      </c>
      <c r="BR97" s="66"/>
      <c r="BS97" s="33">
        <f t="shared" si="265"/>
        <v>0</v>
      </c>
      <c r="BT97" s="66"/>
      <c r="BU97" s="33">
        <f t="shared" si="266"/>
        <v>0</v>
      </c>
      <c r="BV97" s="66"/>
      <c r="BW97" s="33">
        <f t="shared" si="267"/>
        <v>0</v>
      </c>
      <c r="BX97" s="66"/>
      <c r="BY97" s="33">
        <f t="shared" si="268"/>
        <v>0</v>
      </c>
      <c r="BZ97" s="33"/>
      <c r="CA97" s="33">
        <f t="shared" si="269"/>
        <v>0</v>
      </c>
      <c r="CB97" s="66"/>
      <c r="CC97" s="33">
        <f t="shared" si="270"/>
        <v>0</v>
      </c>
      <c r="CD97" s="66"/>
      <c r="CE97" s="33">
        <f t="shared" si="271"/>
        <v>0</v>
      </c>
      <c r="CF97" s="66"/>
      <c r="CG97" s="33">
        <f t="shared" si="272"/>
        <v>0</v>
      </c>
      <c r="CH97" s="66"/>
      <c r="CI97" s="33">
        <f t="shared" si="273"/>
        <v>0</v>
      </c>
      <c r="CJ97" s="66"/>
      <c r="CK97" s="33">
        <f t="shared" si="274"/>
        <v>0</v>
      </c>
      <c r="CL97" s="66"/>
      <c r="CM97" s="33">
        <f t="shared" si="275"/>
        <v>0</v>
      </c>
      <c r="CN97" s="66"/>
      <c r="CO97" s="33">
        <f t="shared" si="276"/>
        <v>0</v>
      </c>
      <c r="CP97" s="66"/>
      <c r="CQ97" s="33">
        <f t="shared" si="277"/>
        <v>0</v>
      </c>
      <c r="CR97" s="66"/>
      <c r="CS97" s="33">
        <f t="shared" si="278"/>
        <v>0</v>
      </c>
      <c r="CT97" s="66"/>
      <c r="CU97" s="33">
        <f t="shared" si="279"/>
        <v>0</v>
      </c>
      <c r="CV97" s="66"/>
      <c r="CW97" s="33">
        <f t="shared" si="280"/>
        <v>0</v>
      </c>
      <c r="CX97" s="66"/>
      <c r="CY97" s="33">
        <f t="shared" si="281"/>
        <v>0</v>
      </c>
      <c r="CZ97" s="66"/>
      <c r="DA97" s="33">
        <f t="shared" si="282"/>
        <v>0</v>
      </c>
      <c r="DB97" s="66"/>
      <c r="DC97" s="33">
        <f t="shared" si="283"/>
        <v>0</v>
      </c>
      <c r="DD97" s="66"/>
      <c r="DE97" s="33">
        <f t="shared" si="284"/>
        <v>0</v>
      </c>
      <c r="DF97" s="66"/>
      <c r="DG97" s="33">
        <f t="shared" si="285"/>
        <v>0</v>
      </c>
      <c r="DH97" s="66"/>
      <c r="DI97" s="33">
        <f t="shared" si="286"/>
        <v>0</v>
      </c>
      <c r="DJ97" s="66"/>
      <c r="DK97" s="33">
        <f t="shared" si="287"/>
        <v>0</v>
      </c>
      <c r="DL97" s="66"/>
      <c r="DM97" s="33">
        <f t="shared" si="288"/>
        <v>0</v>
      </c>
      <c r="DN97" s="66"/>
      <c r="DO97" s="33">
        <f t="shared" si="289"/>
        <v>0</v>
      </c>
      <c r="DP97" s="66"/>
      <c r="DQ97" s="33">
        <f t="shared" si="290"/>
        <v>0</v>
      </c>
      <c r="DR97" s="66"/>
      <c r="DS97" s="33">
        <f t="shared" si="291"/>
        <v>0</v>
      </c>
      <c r="DT97" s="66"/>
      <c r="DU97" s="33">
        <f t="shared" si="292"/>
        <v>0</v>
      </c>
      <c r="DV97" s="66"/>
      <c r="DW97" s="33">
        <f t="shared" si="293"/>
        <v>0</v>
      </c>
      <c r="DX97" s="66"/>
      <c r="DY97" s="33">
        <f t="shared" si="294"/>
        <v>0</v>
      </c>
      <c r="DZ97" s="75"/>
      <c r="EA97" s="33">
        <f t="shared" si="295"/>
        <v>0</v>
      </c>
      <c r="EB97" s="33"/>
      <c r="EC97" s="33">
        <f t="shared" si="296"/>
        <v>0</v>
      </c>
      <c r="ED97" s="33"/>
      <c r="EE97" s="37">
        <f t="shared" si="297"/>
        <v>0</v>
      </c>
      <c r="EF97" s="38">
        <f t="shared" si="298"/>
        <v>6</v>
      </c>
      <c r="EG97" s="38">
        <f t="shared" si="298"/>
        <v>318044.15999999997</v>
      </c>
    </row>
    <row r="98" spans="1:137" s="61" customFormat="1" x14ac:dyDescent="0.25">
      <c r="A98" s="58">
        <v>22</v>
      </c>
      <c r="B98" s="21"/>
      <c r="C98" s="22" t="s">
        <v>239</v>
      </c>
      <c r="D98" s="46">
        <f t="shared" si="168"/>
        <v>9860</v>
      </c>
      <c r="E98" s="30">
        <v>10127</v>
      </c>
      <c r="F98" s="62">
        <v>0.93</v>
      </c>
      <c r="G98" s="60"/>
      <c r="H98" s="54"/>
      <c r="I98" s="54"/>
      <c r="J98" s="54"/>
      <c r="K98" s="54">
        <v>2.57</v>
      </c>
      <c r="L98" s="27">
        <f>SUM(L99:L100)</f>
        <v>0</v>
      </c>
      <c r="M98" s="27">
        <f t="shared" ref="M98:BX98" si="299">SUM(M99:M100)</f>
        <v>0</v>
      </c>
      <c r="N98" s="27">
        <f t="shared" si="299"/>
        <v>0</v>
      </c>
      <c r="O98" s="27">
        <f t="shared" si="299"/>
        <v>0</v>
      </c>
      <c r="P98" s="27">
        <f t="shared" si="299"/>
        <v>0</v>
      </c>
      <c r="Q98" s="27">
        <f t="shared" si="299"/>
        <v>0</v>
      </c>
      <c r="R98" s="27">
        <f t="shared" si="299"/>
        <v>0</v>
      </c>
      <c r="S98" s="27">
        <f t="shared" si="299"/>
        <v>0</v>
      </c>
      <c r="T98" s="27">
        <f t="shared" si="299"/>
        <v>0</v>
      </c>
      <c r="U98" s="27">
        <f t="shared" si="299"/>
        <v>0</v>
      </c>
      <c r="V98" s="27">
        <f t="shared" si="299"/>
        <v>0</v>
      </c>
      <c r="W98" s="27">
        <f t="shared" si="299"/>
        <v>0</v>
      </c>
      <c r="X98" s="27">
        <f t="shared" si="299"/>
        <v>10</v>
      </c>
      <c r="Y98" s="27">
        <f t="shared" si="299"/>
        <v>147426.72</v>
      </c>
      <c r="Z98" s="27">
        <f t="shared" si="299"/>
        <v>0</v>
      </c>
      <c r="AA98" s="27">
        <f t="shared" si="299"/>
        <v>0</v>
      </c>
      <c r="AB98" s="27">
        <f t="shared" si="299"/>
        <v>0</v>
      </c>
      <c r="AC98" s="27">
        <f t="shared" si="299"/>
        <v>0</v>
      </c>
      <c r="AD98" s="27">
        <f t="shared" si="299"/>
        <v>0</v>
      </c>
      <c r="AE98" s="27">
        <f t="shared" si="299"/>
        <v>0</v>
      </c>
      <c r="AF98" s="27">
        <f t="shared" si="299"/>
        <v>0</v>
      </c>
      <c r="AG98" s="27">
        <f t="shared" si="299"/>
        <v>0</v>
      </c>
      <c r="AH98" s="27">
        <f t="shared" si="299"/>
        <v>0</v>
      </c>
      <c r="AI98" s="27">
        <f t="shared" si="299"/>
        <v>0</v>
      </c>
      <c r="AJ98" s="27">
        <f t="shared" si="299"/>
        <v>0</v>
      </c>
      <c r="AK98" s="27">
        <f t="shared" si="299"/>
        <v>0</v>
      </c>
      <c r="AL98" s="27">
        <f t="shared" si="299"/>
        <v>0</v>
      </c>
      <c r="AM98" s="27">
        <f t="shared" si="299"/>
        <v>0</v>
      </c>
      <c r="AN98" s="27">
        <f t="shared" si="299"/>
        <v>0</v>
      </c>
      <c r="AO98" s="27">
        <f t="shared" si="299"/>
        <v>0</v>
      </c>
      <c r="AP98" s="27">
        <f t="shared" si="299"/>
        <v>0</v>
      </c>
      <c r="AQ98" s="27">
        <f t="shared" si="299"/>
        <v>0</v>
      </c>
      <c r="AR98" s="27">
        <f t="shared" si="299"/>
        <v>0</v>
      </c>
      <c r="AS98" s="27">
        <f t="shared" si="299"/>
        <v>0</v>
      </c>
      <c r="AT98" s="27">
        <f t="shared" si="299"/>
        <v>0</v>
      </c>
      <c r="AU98" s="27">
        <f t="shared" si="299"/>
        <v>0</v>
      </c>
      <c r="AV98" s="27">
        <f t="shared" si="299"/>
        <v>0</v>
      </c>
      <c r="AW98" s="27">
        <f t="shared" si="299"/>
        <v>0</v>
      </c>
      <c r="AX98" s="27">
        <f t="shared" si="299"/>
        <v>0</v>
      </c>
      <c r="AY98" s="27">
        <f t="shared" si="299"/>
        <v>0</v>
      </c>
      <c r="AZ98" s="27">
        <f t="shared" si="299"/>
        <v>300</v>
      </c>
      <c r="BA98" s="27">
        <f t="shared" si="299"/>
        <v>3685667.9999999995</v>
      </c>
      <c r="BB98" s="27">
        <f t="shared" si="299"/>
        <v>0</v>
      </c>
      <c r="BC98" s="27">
        <f t="shared" si="299"/>
        <v>0</v>
      </c>
      <c r="BD98" s="27">
        <f t="shared" si="299"/>
        <v>0</v>
      </c>
      <c r="BE98" s="27">
        <f t="shared" si="299"/>
        <v>0</v>
      </c>
      <c r="BF98" s="27">
        <f t="shared" si="299"/>
        <v>0</v>
      </c>
      <c r="BG98" s="27">
        <f t="shared" si="299"/>
        <v>0</v>
      </c>
      <c r="BH98" s="27">
        <f t="shared" si="299"/>
        <v>0</v>
      </c>
      <c r="BI98" s="27">
        <f t="shared" si="299"/>
        <v>0</v>
      </c>
      <c r="BJ98" s="27">
        <f t="shared" si="299"/>
        <v>0</v>
      </c>
      <c r="BK98" s="27">
        <f t="shared" si="299"/>
        <v>0</v>
      </c>
      <c r="BL98" s="27">
        <f t="shared" si="299"/>
        <v>0</v>
      </c>
      <c r="BM98" s="27">
        <f t="shared" si="299"/>
        <v>0</v>
      </c>
      <c r="BN98" s="27">
        <f t="shared" si="299"/>
        <v>5</v>
      </c>
      <c r="BO98" s="27">
        <f t="shared" si="299"/>
        <v>61427.799999999996</v>
      </c>
      <c r="BP98" s="27">
        <f t="shared" si="299"/>
        <v>0</v>
      </c>
      <c r="BQ98" s="27">
        <f t="shared" si="299"/>
        <v>0</v>
      </c>
      <c r="BR98" s="27">
        <f t="shared" si="299"/>
        <v>3</v>
      </c>
      <c r="BS98" s="27">
        <f t="shared" si="299"/>
        <v>36856.68</v>
      </c>
      <c r="BT98" s="27">
        <f t="shared" si="299"/>
        <v>0</v>
      </c>
      <c r="BU98" s="27">
        <f t="shared" si="299"/>
        <v>0</v>
      </c>
      <c r="BV98" s="27">
        <f t="shared" si="299"/>
        <v>78</v>
      </c>
      <c r="BW98" s="27">
        <f t="shared" si="299"/>
        <v>1549802.6880000001</v>
      </c>
      <c r="BX98" s="27">
        <f t="shared" si="299"/>
        <v>0</v>
      </c>
      <c r="BY98" s="27">
        <f t="shared" ref="BY98:EG98" si="300">SUM(BY99:BY100)</f>
        <v>0</v>
      </c>
      <c r="BZ98" s="27">
        <f t="shared" si="300"/>
        <v>0</v>
      </c>
      <c r="CA98" s="27">
        <f t="shared" si="300"/>
        <v>0</v>
      </c>
      <c r="CB98" s="27">
        <f t="shared" si="300"/>
        <v>8</v>
      </c>
      <c r="CC98" s="27">
        <f t="shared" si="300"/>
        <v>157089.51999999999</v>
      </c>
      <c r="CD98" s="27">
        <f t="shared" si="300"/>
        <v>1</v>
      </c>
      <c r="CE98" s="27">
        <f t="shared" si="300"/>
        <v>14742.671999999999</v>
      </c>
      <c r="CF98" s="27">
        <f t="shared" si="300"/>
        <v>0</v>
      </c>
      <c r="CG98" s="27">
        <f t="shared" si="300"/>
        <v>0</v>
      </c>
      <c r="CH98" s="27">
        <f t="shared" si="300"/>
        <v>0</v>
      </c>
      <c r="CI98" s="27">
        <f t="shared" si="300"/>
        <v>0</v>
      </c>
      <c r="CJ98" s="27">
        <f t="shared" si="300"/>
        <v>0</v>
      </c>
      <c r="CK98" s="27">
        <f t="shared" si="300"/>
        <v>0</v>
      </c>
      <c r="CL98" s="27">
        <f t="shared" si="300"/>
        <v>0</v>
      </c>
      <c r="CM98" s="27">
        <f t="shared" si="300"/>
        <v>0</v>
      </c>
      <c r="CN98" s="27">
        <f t="shared" si="300"/>
        <v>5</v>
      </c>
      <c r="CO98" s="27">
        <f t="shared" si="300"/>
        <v>61427.799999999996</v>
      </c>
      <c r="CP98" s="27">
        <v>0</v>
      </c>
      <c r="CQ98" s="27">
        <f t="shared" si="300"/>
        <v>0</v>
      </c>
      <c r="CR98" s="27">
        <f t="shared" si="300"/>
        <v>0</v>
      </c>
      <c r="CS98" s="27">
        <f t="shared" si="300"/>
        <v>0</v>
      </c>
      <c r="CT98" s="27">
        <f t="shared" si="300"/>
        <v>0</v>
      </c>
      <c r="CU98" s="27">
        <f t="shared" si="300"/>
        <v>0</v>
      </c>
      <c r="CV98" s="27">
        <f t="shared" si="300"/>
        <v>0</v>
      </c>
      <c r="CW98" s="27">
        <f t="shared" si="300"/>
        <v>0</v>
      </c>
      <c r="CX98" s="27">
        <f t="shared" si="300"/>
        <v>0</v>
      </c>
      <c r="CY98" s="27">
        <f t="shared" si="300"/>
        <v>0</v>
      </c>
      <c r="CZ98" s="27">
        <f t="shared" si="300"/>
        <v>0</v>
      </c>
      <c r="DA98" s="27">
        <f t="shared" si="300"/>
        <v>0</v>
      </c>
      <c r="DB98" s="27">
        <f t="shared" si="300"/>
        <v>0</v>
      </c>
      <c r="DC98" s="27">
        <f t="shared" si="300"/>
        <v>0</v>
      </c>
      <c r="DD98" s="27">
        <f t="shared" si="300"/>
        <v>0</v>
      </c>
      <c r="DE98" s="27">
        <f t="shared" si="300"/>
        <v>0</v>
      </c>
      <c r="DF98" s="27">
        <f t="shared" si="300"/>
        <v>0</v>
      </c>
      <c r="DG98" s="27">
        <f t="shared" si="300"/>
        <v>0</v>
      </c>
      <c r="DH98" s="27">
        <f t="shared" si="300"/>
        <v>0</v>
      </c>
      <c r="DI98" s="27">
        <f t="shared" si="300"/>
        <v>0</v>
      </c>
      <c r="DJ98" s="27">
        <f t="shared" si="300"/>
        <v>148</v>
      </c>
      <c r="DK98" s="27">
        <f t="shared" si="300"/>
        <v>2252481.5039999997</v>
      </c>
      <c r="DL98" s="27">
        <f t="shared" si="300"/>
        <v>0</v>
      </c>
      <c r="DM98" s="27">
        <f t="shared" si="300"/>
        <v>0</v>
      </c>
      <c r="DN98" s="27">
        <f t="shared" si="300"/>
        <v>0</v>
      </c>
      <c r="DO98" s="27">
        <f t="shared" si="300"/>
        <v>0</v>
      </c>
      <c r="DP98" s="27">
        <f t="shared" si="300"/>
        <v>0</v>
      </c>
      <c r="DQ98" s="27">
        <f t="shared" si="300"/>
        <v>0</v>
      </c>
      <c r="DR98" s="27">
        <f t="shared" si="300"/>
        <v>0</v>
      </c>
      <c r="DS98" s="27">
        <f t="shared" si="300"/>
        <v>0</v>
      </c>
      <c r="DT98" s="27">
        <f t="shared" si="300"/>
        <v>0</v>
      </c>
      <c r="DU98" s="27">
        <f t="shared" si="300"/>
        <v>0</v>
      </c>
      <c r="DV98" s="27">
        <f t="shared" si="300"/>
        <v>0</v>
      </c>
      <c r="DW98" s="27">
        <f t="shared" si="300"/>
        <v>0</v>
      </c>
      <c r="DX98" s="27">
        <f t="shared" si="300"/>
        <v>0</v>
      </c>
      <c r="DY98" s="27">
        <f t="shared" si="300"/>
        <v>0</v>
      </c>
      <c r="DZ98" s="28">
        <f t="shared" si="300"/>
        <v>0</v>
      </c>
      <c r="EA98" s="27">
        <f t="shared" si="300"/>
        <v>0</v>
      </c>
      <c r="EB98" s="27">
        <f t="shared" si="300"/>
        <v>0</v>
      </c>
      <c r="EC98" s="27">
        <f t="shared" si="300"/>
        <v>0</v>
      </c>
      <c r="ED98" s="27">
        <f t="shared" si="300"/>
        <v>0</v>
      </c>
      <c r="EE98" s="27">
        <f t="shared" si="300"/>
        <v>0</v>
      </c>
      <c r="EF98" s="27">
        <f t="shared" si="300"/>
        <v>558</v>
      </c>
      <c r="EG98" s="27">
        <f t="shared" si="300"/>
        <v>7966923.3839999996</v>
      </c>
    </row>
    <row r="99" spans="1:137" s="72" customFormat="1" ht="45" x14ac:dyDescent="0.25">
      <c r="B99" s="67">
        <v>67</v>
      </c>
      <c r="C99" s="42" t="s">
        <v>240</v>
      </c>
      <c r="D99" s="30">
        <f t="shared" si="168"/>
        <v>9860</v>
      </c>
      <c r="E99" s="30">
        <v>10127</v>
      </c>
      <c r="F99" s="31">
        <v>2.31</v>
      </c>
      <c r="G99" s="32">
        <v>1</v>
      </c>
      <c r="H99" s="30">
        <v>1.4</v>
      </c>
      <c r="I99" s="30">
        <v>1.68</v>
      </c>
      <c r="J99" s="30">
        <v>2.23</v>
      </c>
      <c r="K99" s="30">
        <v>2.57</v>
      </c>
      <c r="L99" s="33"/>
      <c r="M99" s="33">
        <f>SUM(L99*$D99*$F99*$G99*$H99*M$10)</f>
        <v>0</v>
      </c>
      <c r="N99" s="33"/>
      <c r="O99" s="33">
        <f>SUM(N99*$D99*$F99*$G99*$H99*O$10)</f>
        <v>0</v>
      </c>
      <c r="P99" s="33"/>
      <c r="Q99" s="33">
        <f>SUM(P99*$D99*$F99*$G99*$H99*Q$10)</f>
        <v>0</v>
      </c>
      <c r="R99" s="33"/>
      <c r="S99" s="33">
        <f>SUM(R99*$D99*$F99*$G99*$H99*S$10)</f>
        <v>0</v>
      </c>
      <c r="T99" s="33"/>
      <c r="U99" s="33">
        <f>SUM(T99*$D99*$F99*$G99*$H99*U$10)</f>
        <v>0</v>
      </c>
      <c r="V99" s="33"/>
      <c r="W99" s="33">
        <f>SUM(V99*$D99*$F99*$G99*$H99*W$10)</f>
        <v>0</v>
      </c>
      <c r="X99" s="33"/>
      <c r="Y99" s="33">
        <f>SUM(X99*$D99*$F99*$G99*$I99*Y$10)</f>
        <v>0</v>
      </c>
      <c r="Z99" s="33"/>
      <c r="AA99" s="33">
        <f>SUM(Z99*$D99*$F99*$G99*$H99*AA$10)</f>
        <v>0</v>
      </c>
      <c r="AB99" s="33"/>
      <c r="AC99" s="33">
        <f>SUM(AB99*$D99*$F99*$G99*$I99*AC$10)</f>
        <v>0</v>
      </c>
      <c r="AD99" s="33"/>
      <c r="AE99" s="33">
        <f>SUM(AD99*$D99*$F99*$G99*$I99*AE$10)</f>
        <v>0</v>
      </c>
      <c r="AF99" s="33"/>
      <c r="AG99" s="33">
        <f>SUM(AF99*$D99*$F99*$G99*$I99*AG$10)</f>
        <v>0</v>
      </c>
      <c r="AH99" s="33"/>
      <c r="AI99" s="33">
        <f>SUM(AH99*$D99*$F99*$G99*$I99*AI$10)</f>
        <v>0</v>
      </c>
      <c r="AJ99" s="33"/>
      <c r="AK99" s="33">
        <f>SUM(AJ99*$D99*$F99*$G99*$I99*AK$10)</f>
        <v>0</v>
      </c>
      <c r="AL99" s="33"/>
      <c r="AM99" s="33">
        <f>SUM(AL99*$D99*$F99*$G99*$I99*AM$10)</f>
        <v>0</v>
      </c>
      <c r="AN99" s="33"/>
      <c r="AO99" s="33">
        <f>SUM(AN99*$D99*$F99*$G99*$H99*AO$10)</f>
        <v>0</v>
      </c>
      <c r="AP99" s="33"/>
      <c r="AQ99" s="33">
        <f>SUM(AP99*$D99*$F99*$G99*$H99*AQ$10)</f>
        <v>0</v>
      </c>
      <c r="AR99" s="33"/>
      <c r="AS99" s="33">
        <f>SUM(AR99*$D99*$F99*$G99*$H99*AS$10)</f>
        <v>0</v>
      </c>
      <c r="AT99" s="33"/>
      <c r="AU99" s="33">
        <f>SUM(AT99*$D99*$F99*$G99*$I99*AU$10)</f>
        <v>0</v>
      </c>
      <c r="AV99" s="33"/>
      <c r="AW99" s="33">
        <f>SUM(AV99*$D99*$F99*$G99*$H99*AW$10)</f>
        <v>0</v>
      </c>
      <c r="AX99" s="33"/>
      <c r="AY99" s="33">
        <f>SUM(AX99*$D99*$F99*$G99*$H99*AY$10)</f>
        <v>0</v>
      </c>
      <c r="AZ99" s="33"/>
      <c r="BA99" s="33">
        <f>SUM(AZ99*$D99*$F99*$G99*$H99*BA$10)</f>
        <v>0</v>
      </c>
      <c r="BB99" s="33"/>
      <c r="BC99" s="33">
        <f>SUM(BB99*$D99*$F99*$G99*$H99*BC$10)</f>
        <v>0</v>
      </c>
      <c r="BD99" s="33"/>
      <c r="BE99" s="33">
        <f>SUM(BD99*$D99*$F99*$G99*$H99*BE$10)</f>
        <v>0</v>
      </c>
      <c r="BF99" s="33"/>
      <c r="BG99" s="33">
        <f>SUM(BF99*$D99*$F99*$G99*$H99*BG$10)</f>
        <v>0</v>
      </c>
      <c r="BH99" s="33"/>
      <c r="BI99" s="33">
        <f>SUM(BH99*$D99*$F99*$G99*$H99*BI$10)</f>
        <v>0</v>
      </c>
      <c r="BJ99" s="33"/>
      <c r="BK99" s="33">
        <f>SUM(BJ99*$D99*$F99*$G99*$H99*BK$10)</f>
        <v>0</v>
      </c>
      <c r="BL99" s="33"/>
      <c r="BM99" s="33">
        <f>SUM(BL99*$D99*$F99*$G99*$H99*BM$10)</f>
        <v>0</v>
      </c>
      <c r="BN99" s="33"/>
      <c r="BO99" s="33">
        <f>SUM(BN99*$D99*$F99*$G99*$H99*BO$10)</f>
        <v>0</v>
      </c>
      <c r="BP99" s="33"/>
      <c r="BQ99" s="33">
        <f>SUM(BP99*$D99*$F99*$G99*$H99*BQ$10)</f>
        <v>0</v>
      </c>
      <c r="BR99" s="33"/>
      <c r="BS99" s="33">
        <f>SUM(BR99*$D99*$F99*$G99*$H99*BS$10)</f>
        <v>0</v>
      </c>
      <c r="BT99" s="33"/>
      <c r="BU99" s="33">
        <f>SUM(BT99*$D99*$F99*$G99*$H99*BU$10)</f>
        <v>0</v>
      </c>
      <c r="BV99" s="33">
        <v>17</v>
      </c>
      <c r="BW99" s="33">
        <f>SUM(BV99*$D99*$F99*$G99*$I99*BW$10)</f>
        <v>650499.696</v>
      </c>
      <c r="BX99" s="33"/>
      <c r="BY99" s="33">
        <f>SUM(BX99*$D99*$F99*$G99*$H99*BY$10)</f>
        <v>0</v>
      </c>
      <c r="BZ99" s="33"/>
      <c r="CA99" s="33">
        <f>SUM(BZ99*$D99*$F99*$G99*$H99*CA$10)</f>
        <v>0</v>
      </c>
      <c r="CB99" s="33">
        <v>3</v>
      </c>
      <c r="CC99" s="33">
        <f>SUM(CB99*$D99*$F99*$G99*$H99*CC$10)</f>
        <v>95661.72</v>
      </c>
      <c r="CD99" s="33"/>
      <c r="CE99" s="33">
        <f>SUM(CD99*$D99*$F99*$G99*$I99*CE$10)</f>
        <v>0</v>
      </c>
      <c r="CF99" s="33"/>
      <c r="CG99" s="33">
        <f>SUM(CF99*$D99*$F99*$G99*$I99*CG$10)</f>
        <v>0</v>
      </c>
      <c r="CH99" s="33"/>
      <c r="CI99" s="33">
        <f>SUM(CH99*$D99*$F99*$G99*$H99*CI$10)</f>
        <v>0</v>
      </c>
      <c r="CJ99" s="33"/>
      <c r="CK99" s="33">
        <f>SUM(CJ99*$D99*$F99*$G99*$H99*CK$10)</f>
        <v>0</v>
      </c>
      <c r="CL99" s="33"/>
      <c r="CM99" s="33">
        <f>SUM(CL99*$D99*$F99*$G99*$H99*CM$10)</f>
        <v>0</v>
      </c>
      <c r="CN99" s="33"/>
      <c r="CO99" s="33">
        <f>SUM(CN99*$D99*$F99*$G99*$H99*CO$10)</f>
        <v>0</v>
      </c>
      <c r="CP99" s="33"/>
      <c r="CQ99" s="33">
        <f>SUM(CP99*$D99*$F99*$G99*$H99*CQ$10)</f>
        <v>0</v>
      </c>
      <c r="CR99" s="33"/>
      <c r="CS99" s="33">
        <f>SUM(CR99*$D99*$F99*$G99*$H99*CS$10)</f>
        <v>0</v>
      </c>
      <c r="CT99" s="33"/>
      <c r="CU99" s="33">
        <f>SUM(CT99*$D99*$F99*$G99*$H99*CU$10)</f>
        <v>0</v>
      </c>
      <c r="CV99" s="33"/>
      <c r="CW99" s="33">
        <f>SUM(CV99*$D99*$F99*$G99*$H99*CW$10)</f>
        <v>0</v>
      </c>
      <c r="CX99" s="33"/>
      <c r="CY99" s="33">
        <f>SUM(CX99*$D99*$F99*$G99*$H99*CY$10)</f>
        <v>0</v>
      </c>
      <c r="CZ99" s="33"/>
      <c r="DA99" s="33">
        <f>SUM(CZ99*$D99*$F99*$G99*$I99*DA$10)</f>
        <v>0</v>
      </c>
      <c r="DB99" s="33"/>
      <c r="DC99" s="33">
        <f>SUM(DB99*$D99*$F99*$G99*$I99*DC$10)</f>
        <v>0</v>
      </c>
      <c r="DD99" s="33"/>
      <c r="DE99" s="33">
        <f>SUM(DD99*$D99*$F99*$G99*$H99*DE$10)</f>
        <v>0</v>
      </c>
      <c r="DF99" s="33"/>
      <c r="DG99" s="33">
        <f>SUM(DF99*$D99*$F99*$G99*$I99*DG$10)</f>
        <v>0</v>
      </c>
      <c r="DH99" s="33"/>
      <c r="DI99" s="33">
        <f>SUM(DH99*$D99*$F99*$G99*$I99*DI$10)</f>
        <v>0</v>
      </c>
      <c r="DJ99" s="33">
        <v>3</v>
      </c>
      <c r="DK99" s="33">
        <f>SUM(DJ99*$D99*$F99*$G99*$I99*DK$10)</f>
        <v>114794.064</v>
      </c>
      <c r="DL99" s="33"/>
      <c r="DM99" s="33">
        <f>SUM(DL99*$D99*$F99*$G99*$I99*DM$10)</f>
        <v>0</v>
      </c>
      <c r="DN99" s="33"/>
      <c r="DO99" s="33">
        <f>SUM(DN99*$D99*$F99*$G99*$H99*DO$10)</f>
        <v>0</v>
      </c>
      <c r="DP99" s="33"/>
      <c r="DQ99" s="33">
        <f>SUM(DP99*$D99*$F99*$G99*$H99*DQ$10)</f>
        <v>0</v>
      </c>
      <c r="DR99" s="33"/>
      <c r="DS99" s="33">
        <f>SUM(DR99*$D99*$F99*$G99*$I99*DS$10)</f>
        <v>0</v>
      </c>
      <c r="DT99" s="33"/>
      <c r="DU99" s="33">
        <f>SUM(DT99*$D99*$F99*$G99*$I99*DU$10)</f>
        <v>0</v>
      </c>
      <c r="DV99" s="33"/>
      <c r="DW99" s="33">
        <f>SUM(DV99*$D99*$F99*$G99*$I99*DW$10)</f>
        <v>0</v>
      </c>
      <c r="DX99" s="33"/>
      <c r="DY99" s="33">
        <f>SUM(DX99*$D99*$F99*$G99*$J99*DY$10)</f>
        <v>0</v>
      </c>
      <c r="DZ99" s="36"/>
      <c r="EA99" s="33">
        <f>SUM(DZ99*$D99*$F99*$G99*$K99*EA$10)</f>
        <v>0</v>
      </c>
      <c r="EB99" s="33"/>
      <c r="EC99" s="33">
        <f>SUM(EB99*$D99*$F99*$G99*$H99*EC$10)</f>
        <v>0</v>
      </c>
      <c r="ED99" s="33"/>
      <c r="EE99" s="37">
        <f>SUM(ED99*$D99*$F99*$G99*$H99*EE$10)</f>
        <v>0</v>
      </c>
      <c r="EF99" s="38">
        <f>SUM(P99,V99,R99,L99,N99,BR99,CN99,DD99,DP99,BT99,DN99,BF99,AV99,AN99,AP99,AR99,BH99,CL99,T99,DV99,DB99,BV99,DT99,CD99,DF99,DJ99,DH99,AB99,AD99,AF99,AH99,X99,AJ99,AL99,CF99,DX99,DZ99,AT99,DR99,BJ99,AX99,AZ99,CP99,CR99,CT99,CV99,CX99,BL99,BB99,BN99,BD99,BP99,CH99,CB99,CJ99,Z99,BX99,CZ99,DL99,BZ99,EB99,ED99)</f>
        <v>23</v>
      </c>
      <c r="EG99" s="38">
        <f>SUM(Q99,W99,S99,M99,O99,BS99,CO99,DE99,DQ99,BU99,DO99,BG99,AW99,AO99,AQ99,AS99,BI99,CM99,U99,DW99,DC99,BW99,DU99,CE99,DG99,DK99,DI99,AC99,AE99,AG99,AI99,Y99,AK99,AM99,CG99,DY99,EA99,AU99,DS99,BK99,AY99,BA99,CQ99,CS99,CU99,CW99,CY99,BM99,BC99,BO99,BE99,BQ99,CI99,CC99,CK99,AA99,BY99,DA99,DM99,CA99,EC99,EE99)</f>
        <v>860955.48</v>
      </c>
    </row>
    <row r="100" spans="1:137" s="3" customFormat="1" x14ac:dyDescent="0.25">
      <c r="B100" s="71">
        <v>68</v>
      </c>
      <c r="C100" s="42" t="s">
        <v>241</v>
      </c>
      <c r="D100" s="30">
        <f t="shared" si="168"/>
        <v>9860</v>
      </c>
      <c r="E100" s="30">
        <v>10127</v>
      </c>
      <c r="F100" s="39">
        <v>0.89</v>
      </c>
      <c r="G100" s="40">
        <v>1</v>
      </c>
      <c r="H100" s="30">
        <v>1.4</v>
      </c>
      <c r="I100" s="30">
        <v>1.68</v>
      </c>
      <c r="J100" s="30">
        <v>2.23</v>
      </c>
      <c r="K100" s="30">
        <v>2.57</v>
      </c>
      <c r="L100" s="33"/>
      <c r="M100" s="33">
        <f>SUM(L100*$D100*$F100*$G100*$H100*M$10)</f>
        <v>0</v>
      </c>
      <c r="N100" s="33"/>
      <c r="O100" s="33">
        <f>SUM(N100*$D100*$F100*$G100*$H100*O$10)</f>
        <v>0</v>
      </c>
      <c r="P100" s="34"/>
      <c r="Q100" s="33">
        <f>SUM(P100*$D100*$F100*$G100*$H100*Q$10)</f>
        <v>0</v>
      </c>
      <c r="R100" s="33"/>
      <c r="S100" s="33">
        <f>SUM(R100*$D100*$F100*$G100*$H100*S$10)</f>
        <v>0</v>
      </c>
      <c r="T100" s="33"/>
      <c r="U100" s="33">
        <f>SUM(T100*$D100*$F100*$G100*$H100*U$10)</f>
        <v>0</v>
      </c>
      <c r="V100" s="33"/>
      <c r="W100" s="33">
        <f>SUM(V100*$D100*$F100*$G100*$H100*W$10)</f>
        <v>0</v>
      </c>
      <c r="X100" s="33">
        <v>10</v>
      </c>
      <c r="Y100" s="33">
        <f>SUM(X100*$D100*$F100*$G100*$I100*Y$10)</f>
        <v>147426.72</v>
      </c>
      <c r="Z100" s="33"/>
      <c r="AA100" s="33">
        <f>SUM(Z100*$D100*$F100*$G100*$H100*AA$10)</f>
        <v>0</v>
      </c>
      <c r="AB100" s="33"/>
      <c r="AC100" s="33">
        <f>SUM(AB100*$D100*$F100*$G100*$I100*AC$10)</f>
        <v>0</v>
      </c>
      <c r="AD100" s="33"/>
      <c r="AE100" s="33">
        <f>SUM(AD100*$D100*$F100*$G100*$I100*AE$10)</f>
        <v>0</v>
      </c>
      <c r="AF100" s="33"/>
      <c r="AG100" s="33">
        <f>SUM(AF100*$D100*$F100*$G100*$I100*AG$10)</f>
        <v>0</v>
      </c>
      <c r="AH100" s="33"/>
      <c r="AI100" s="33">
        <f>SUM(AH100*$D100*$F100*$G100*$I100*AI$10)</f>
        <v>0</v>
      </c>
      <c r="AJ100" s="33"/>
      <c r="AK100" s="33">
        <f>SUM(AJ100*$D100*$F100*$G100*$I100*AK$10)</f>
        <v>0</v>
      </c>
      <c r="AL100" s="33"/>
      <c r="AM100" s="33">
        <f>SUM(AL100*$D100*$F100*$G100*$I100*AM$10)</f>
        <v>0</v>
      </c>
      <c r="AN100" s="33"/>
      <c r="AO100" s="33">
        <f>SUM(AN100*$D100*$F100*$G100*$H100*AO$10)</f>
        <v>0</v>
      </c>
      <c r="AP100" s="33"/>
      <c r="AQ100" s="33">
        <f>SUM(AP100*$D100*$F100*$G100*$H100*AQ$10)</f>
        <v>0</v>
      </c>
      <c r="AR100" s="33"/>
      <c r="AS100" s="33">
        <f>SUM(AR100*$D100*$F100*$G100*$H100*AS$10)</f>
        <v>0</v>
      </c>
      <c r="AT100" s="33"/>
      <c r="AU100" s="33">
        <f>SUM(AT100*$D100*$F100*$G100*$I100*AU$10)</f>
        <v>0</v>
      </c>
      <c r="AV100" s="33"/>
      <c r="AW100" s="33">
        <f>SUM(AV100*$D100*$F100*$G100*$H100*AW$10)</f>
        <v>0</v>
      </c>
      <c r="AX100" s="33"/>
      <c r="AY100" s="33">
        <f>SUM(AX100*$D100*$F100*$G100*$H100*AY$10)</f>
        <v>0</v>
      </c>
      <c r="AZ100" s="33">
        <v>300</v>
      </c>
      <c r="BA100" s="33">
        <f>SUM(AZ100*$D100*$F100*$G100*$H100*BA$10)</f>
        <v>3685667.9999999995</v>
      </c>
      <c r="BB100" s="33"/>
      <c r="BC100" s="33">
        <f>SUM(BB100*$D100*$F100*$G100*$H100*BC$10)</f>
        <v>0</v>
      </c>
      <c r="BD100" s="33"/>
      <c r="BE100" s="33">
        <f>SUM(BD100*$D100*$F100*$G100*$H100*BE$10)</f>
        <v>0</v>
      </c>
      <c r="BF100" s="33"/>
      <c r="BG100" s="33">
        <f>SUM(BF100*$D100*$F100*$G100*$H100*BG$10)</f>
        <v>0</v>
      </c>
      <c r="BH100" s="33"/>
      <c r="BI100" s="33">
        <f>SUM(BH100*$D100*$F100*$G100*$H100*BI$10)</f>
        <v>0</v>
      </c>
      <c r="BJ100" s="33"/>
      <c r="BK100" s="33">
        <f>SUM(BJ100*$D100*$F100*$G100*$H100*BK$10)</f>
        <v>0</v>
      </c>
      <c r="BL100" s="33"/>
      <c r="BM100" s="33">
        <f>SUM(BL100*$D100*$F100*$G100*$H100*BM$10)</f>
        <v>0</v>
      </c>
      <c r="BN100" s="33">
        <v>5</v>
      </c>
      <c r="BO100" s="33">
        <f>SUM(BN100*$D100*$F100*$G100*$H100*BO$10)</f>
        <v>61427.799999999996</v>
      </c>
      <c r="BP100" s="33"/>
      <c r="BQ100" s="33">
        <f>SUM(BP100*$D100*$F100*$G100*$H100*BQ$10)</f>
        <v>0</v>
      </c>
      <c r="BR100" s="33">
        <v>3</v>
      </c>
      <c r="BS100" s="33">
        <f>SUM(BR100*$D100*$F100*$G100*$H100*BS$10)</f>
        <v>36856.68</v>
      </c>
      <c r="BT100" s="33"/>
      <c r="BU100" s="33">
        <f>SUM(BT100*$D100*$F100*$G100*$H100*BU$10)</f>
        <v>0</v>
      </c>
      <c r="BV100" s="33">
        <v>61</v>
      </c>
      <c r="BW100" s="33">
        <f>SUM(BV100*$D100*$F100*$G100*$I100*BW$10)</f>
        <v>899302.99199999997</v>
      </c>
      <c r="BX100" s="33"/>
      <c r="BY100" s="33">
        <f>SUM(BX100*$D100*$F100*$G100*$H100*BY$10)</f>
        <v>0</v>
      </c>
      <c r="BZ100" s="33"/>
      <c r="CA100" s="33">
        <f>SUM(BZ100*$D100*$F100*$G100*$H100*CA$10)</f>
        <v>0</v>
      </c>
      <c r="CB100" s="33">
        <v>5</v>
      </c>
      <c r="CC100" s="33">
        <f>SUM(CB100*$D100*$F100*$G100*$H100*CC$10)</f>
        <v>61427.799999999996</v>
      </c>
      <c r="CD100" s="33">
        <v>1</v>
      </c>
      <c r="CE100" s="33">
        <f>SUM(CD100*$D100*$F100*$G100*$I100*CE$10)</f>
        <v>14742.671999999999</v>
      </c>
      <c r="CF100" s="33"/>
      <c r="CG100" s="33">
        <f>SUM(CF100*$D100*$F100*$G100*$I100*CG$10)</f>
        <v>0</v>
      </c>
      <c r="CH100" s="33"/>
      <c r="CI100" s="33">
        <f>SUM(CH100*$D100*$F100*$G100*$H100*CI$10)</f>
        <v>0</v>
      </c>
      <c r="CJ100" s="33"/>
      <c r="CK100" s="33">
        <f>SUM(CJ100*$D100*$F100*$G100*$H100*CK$10)</f>
        <v>0</v>
      </c>
      <c r="CL100" s="33"/>
      <c r="CM100" s="33">
        <f>SUM(CL100*$D100*$F100*$G100*$H100*CM$10)</f>
        <v>0</v>
      </c>
      <c r="CN100" s="33">
        <v>5</v>
      </c>
      <c r="CO100" s="33">
        <f>SUM(CN100*$D100*$F100*$G100*$H100*CO$10)</f>
        <v>61427.799999999996</v>
      </c>
      <c r="CP100" s="33"/>
      <c r="CQ100" s="33">
        <f>SUM(CP100*$D100*$F100*$G100*$H100*CQ$10)</f>
        <v>0</v>
      </c>
      <c r="CR100" s="33"/>
      <c r="CS100" s="33">
        <f>SUM(CR100*$D100*$F100*$G100*$H100*CS$10)</f>
        <v>0</v>
      </c>
      <c r="CT100" s="33"/>
      <c r="CU100" s="33">
        <f>SUM(CT100*$D100*$F100*$G100*$H100*CU$10)</f>
        <v>0</v>
      </c>
      <c r="CV100" s="33"/>
      <c r="CW100" s="33">
        <f>SUM(CV100*$D100*$F100*$G100*$H100*CW$10)</f>
        <v>0</v>
      </c>
      <c r="CX100" s="33"/>
      <c r="CY100" s="33">
        <f>SUM(CX100*$D100*$F100*$G100*$H100*CY$10)</f>
        <v>0</v>
      </c>
      <c r="CZ100" s="33"/>
      <c r="DA100" s="33">
        <f>SUM(CZ100*$D100*$F100*$G100*$I100*DA$10)</f>
        <v>0</v>
      </c>
      <c r="DB100" s="33"/>
      <c r="DC100" s="33">
        <f>SUM(DB100*$D100*$F100*$G100*$I100*DC$10)</f>
        <v>0</v>
      </c>
      <c r="DD100" s="33"/>
      <c r="DE100" s="33">
        <f>SUM(DD100*$D100*$F100*$G100*$H100*DE$10)</f>
        <v>0</v>
      </c>
      <c r="DF100" s="33"/>
      <c r="DG100" s="33">
        <f>SUM(DF100*$D100*$F100*$G100*$I100*DG$10)</f>
        <v>0</v>
      </c>
      <c r="DH100" s="33"/>
      <c r="DI100" s="33">
        <f>SUM(DH100*$D100*$F100*$G100*$I100*DI$10)</f>
        <v>0</v>
      </c>
      <c r="DJ100" s="33">
        <v>145</v>
      </c>
      <c r="DK100" s="33">
        <f>SUM(DJ100*$D100*$F100*$G100*$I100*DK$10)</f>
        <v>2137687.44</v>
      </c>
      <c r="DL100" s="33"/>
      <c r="DM100" s="33">
        <f>SUM(DL100*$D100*$F100*$G100*$I100*DM$10)</f>
        <v>0</v>
      </c>
      <c r="DN100" s="66"/>
      <c r="DO100" s="33">
        <f>SUM(DN100*$D100*$F100*$G100*$H100*DO$10)</f>
        <v>0</v>
      </c>
      <c r="DP100" s="33"/>
      <c r="DQ100" s="33">
        <f>SUM(DP100*$D100*$F100*$G100*$H100*DQ$10)</f>
        <v>0</v>
      </c>
      <c r="DR100" s="33"/>
      <c r="DS100" s="33">
        <f>SUM(DR100*$D100*$F100*$G100*$I100*DS$10)</f>
        <v>0</v>
      </c>
      <c r="DT100" s="33"/>
      <c r="DU100" s="33">
        <f>SUM(DT100*$D100*$F100*$G100*$I100*DU$10)</f>
        <v>0</v>
      </c>
      <c r="DV100" s="33"/>
      <c r="DW100" s="33">
        <f>SUM(DV100*$D100*$F100*$G100*$I100*DW$10)</f>
        <v>0</v>
      </c>
      <c r="DX100" s="33"/>
      <c r="DY100" s="33">
        <f>SUM(DX100*$D100*$F100*$G100*$J100*DY$10)</f>
        <v>0</v>
      </c>
      <c r="DZ100" s="36"/>
      <c r="EA100" s="33">
        <f>SUM(DZ100*$D100*$F100*$G100*$K100*EA$10)</f>
        <v>0</v>
      </c>
      <c r="EB100" s="33"/>
      <c r="EC100" s="33">
        <f>SUM(EB100*$D100*$F100*$G100*$H100*EC$10)</f>
        <v>0</v>
      </c>
      <c r="ED100" s="33"/>
      <c r="EE100" s="37">
        <f>SUM(ED100*$D100*$F100*$G100*$H100*EE$10)</f>
        <v>0</v>
      </c>
      <c r="EF100" s="38">
        <f>SUM(P100,V100,R100,L100,N100,BR100,CN100,DD100,DP100,BT100,DN100,BF100,AV100,AN100,AP100,AR100,BH100,CL100,T100,DV100,DB100,BV100,DT100,CD100,DF100,DJ100,DH100,AB100,AD100,AF100,AH100,X100,AJ100,AL100,CF100,DX100,DZ100,AT100,DR100,BJ100,AX100,AZ100,CP100,CR100,CT100,CV100,CX100,BL100,BB100,BN100,BD100,BP100,CH100,CB100,CJ100,Z100,BX100,CZ100,DL100,BZ100,EB100,ED100)</f>
        <v>535</v>
      </c>
      <c r="EG100" s="38">
        <f>SUM(Q100,W100,S100,M100,O100,BS100,CO100,DE100,DQ100,BU100,DO100,BG100,AW100,AO100,AQ100,AS100,BI100,CM100,U100,DW100,DC100,BW100,DU100,CE100,DG100,DK100,DI100,AC100,AE100,AG100,AI100,Y100,AK100,AM100,CG100,DY100,EA100,AU100,DS100,BK100,AY100,BA100,CQ100,CS100,CU100,CW100,CY100,BM100,BC100,BO100,BE100,BQ100,CI100,CC100,CK100,AA100,BY100,DA100,DM100,CA100,EC100,EE100)</f>
        <v>7105967.9039999992</v>
      </c>
    </row>
    <row r="101" spans="1:137" s="61" customFormat="1" x14ac:dyDescent="0.25">
      <c r="A101" s="58">
        <v>23</v>
      </c>
      <c r="B101" s="53"/>
      <c r="C101" s="22" t="s">
        <v>242</v>
      </c>
      <c r="D101" s="46">
        <f t="shared" si="168"/>
        <v>9860</v>
      </c>
      <c r="E101" s="30">
        <v>10127</v>
      </c>
      <c r="F101" s="62">
        <v>0.9</v>
      </c>
      <c r="G101" s="60"/>
      <c r="H101" s="54"/>
      <c r="I101" s="54"/>
      <c r="J101" s="54"/>
      <c r="K101" s="54">
        <v>2.57</v>
      </c>
      <c r="L101" s="27">
        <f>L102</f>
        <v>1</v>
      </c>
      <c r="M101" s="27">
        <f t="shared" ref="M101:BX101" si="301">M102</f>
        <v>12423.599999999999</v>
      </c>
      <c r="N101" s="27">
        <f t="shared" si="301"/>
        <v>0</v>
      </c>
      <c r="O101" s="27">
        <f t="shared" si="301"/>
        <v>0</v>
      </c>
      <c r="P101" s="27">
        <f t="shared" si="301"/>
        <v>0</v>
      </c>
      <c r="Q101" s="27">
        <f t="shared" si="301"/>
        <v>0</v>
      </c>
      <c r="R101" s="27">
        <f t="shared" si="301"/>
        <v>0</v>
      </c>
      <c r="S101" s="27">
        <f t="shared" si="301"/>
        <v>0</v>
      </c>
      <c r="T101" s="27">
        <f t="shared" si="301"/>
        <v>0</v>
      </c>
      <c r="U101" s="27">
        <f t="shared" si="301"/>
        <v>0</v>
      </c>
      <c r="V101" s="27">
        <f t="shared" si="301"/>
        <v>0</v>
      </c>
      <c r="W101" s="27">
        <f t="shared" si="301"/>
        <v>0</v>
      </c>
      <c r="X101" s="27">
        <f t="shared" si="301"/>
        <v>85</v>
      </c>
      <c r="Y101" s="27">
        <f t="shared" si="301"/>
        <v>1267207.2</v>
      </c>
      <c r="Z101" s="27">
        <f t="shared" si="301"/>
        <v>0</v>
      </c>
      <c r="AA101" s="27">
        <f t="shared" si="301"/>
        <v>0</v>
      </c>
      <c r="AB101" s="27">
        <f t="shared" si="301"/>
        <v>10</v>
      </c>
      <c r="AC101" s="27">
        <f t="shared" si="301"/>
        <v>149083.19999999998</v>
      </c>
      <c r="AD101" s="27">
        <f t="shared" si="301"/>
        <v>14</v>
      </c>
      <c r="AE101" s="27">
        <f t="shared" si="301"/>
        <v>208716.47999999998</v>
      </c>
      <c r="AF101" s="27">
        <f t="shared" si="301"/>
        <v>0</v>
      </c>
      <c r="AG101" s="27">
        <f t="shared" si="301"/>
        <v>0</v>
      </c>
      <c r="AH101" s="27">
        <f t="shared" si="301"/>
        <v>70</v>
      </c>
      <c r="AI101" s="27">
        <f t="shared" si="301"/>
        <v>1043582.3999999999</v>
      </c>
      <c r="AJ101" s="27">
        <f t="shared" si="301"/>
        <v>0</v>
      </c>
      <c r="AK101" s="27">
        <f t="shared" si="301"/>
        <v>0</v>
      </c>
      <c r="AL101" s="27">
        <f t="shared" si="301"/>
        <v>10</v>
      </c>
      <c r="AM101" s="27">
        <f t="shared" si="301"/>
        <v>149083.19999999998</v>
      </c>
      <c r="AN101" s="27">
        <f t="shared" si="301"/>
        <v>0</v>
      </c>
      <c r="AO101" s="27">
        <f t="shared" si="301"/>
        <v>0</v>
      </c>
      <c r="AP101" s="27">
        <f t="shared" si="301"/>
        <v>0</v>
      </c>
      <c r="AQ101" s="27">
        <f t="shared" si="301"/>
        <v>0</v>
      </c>
      <c r="AR101" s="27">
        <f t="shared" si="301"/>
        <v>0</v>
      </c>
      <c r="AS101" s="27">
        <f t="shared" si="301"/>
        <v>0</v>
      </c>
      <c r="AT101" s="27">
        <f t="shared" si="301"/>
        <v>0</v>
      </c>
      <c r="AU101" s="27">
        <f t="shared" si="301"/>
        <v>0</v>
      </c>
      <c r="AV101" s="27">
        <f t="shared" si="301"/>
        <v>20</v>
      </c>
      <c r="AW101" s="27">
        <f t="shared" si="301"/>
        <v>248471.99999999997</v>
      </c>
      <c r="AX101" s="27">
        <f t="shared" si="301"/>
        <v>210</v>
      </c>
      <c r="AY101" s="27">
        <f t="shared" si="301"/>
        <v>2608956</v>
      </c>
      <c r="AZ101" s="27">
        <f t="shared" si="301"/>
        <v>200</v>
      </c>
      <c r="BA101" s="27">
        <f t="shared" si="301"/>
        <v>2484720</v>
      </c>
      <c r="BB101" s="27">
        <f t="shared" si="301"/>
        <v>124</v>
      </c>
      <c r="BC101" s="27">
        <f t="shared" si="301"/>
        <v>1540526.4</v>
      </c>
      <c r="BD101" s="27">
        <f t="shared" si="301"/>
        <v>0</v>
      </c>
      <c r="BE101" s="27">
        <f t="shared" si="301"/>
        <v>0</v>
      </c>
      <c r="BF101" s="27">
        <f t="shared" si="301"/>
        <v>1</v>
      </c>
      <c r="BG101" s="27">
        <f t="shared" si="301"/>
        <v>12423.599999999999</v>
      </c>
      <c r="BH101" s="27">
        <f t="shared" si="301"/>
        <v>0</v>
      </c>
      <c r="BI101" s="27">
        <f t="shared" si="301"/>
        <v>0</v>
      </c>
      <c r="BJ101" s="27">
        <f t="shared" si="301"/>
        <v>27</v>
      </c>
      <c r="BK101" s="27">
        <f t="shared" si="301"/>
        <v>335437.19999999995</v>
      </c>
      <c r="BL101" s="27">
        <f t="shared" si="301"/>
        <v>15</v>
      </c>
      <c r="BM101" s="27">
        <f t="shared" si="301"/>
        <v>186354</v>
      </c>
      <c r="BN101" s="27">
        <f t="shared" si="301"/>
        <v>485</v>
      </c>
      <c r="BO101" s="27">
        <f t="shared" si="301"/>
        <v>6025446</v>
      </c>
      <c r="BP101" s="27">
        <f t="shared" si="301"/>
        <v>10</v>
      </c>
      <c r="BQ101" s="27">
        <f t="shared" si="301"/>
        <v>124235.99999999999</v>
      </c>
      <c r="BR101" s="27">
        <f t="shared" si="301"/>
        <v>63</v>
      </c>
      <c r="BS101" s="27">
        <f t="shared" si="301"/>
        <v>782686.79999999993</v>
      </c>
      <c r="BT101" s="27">
        <f t="shared" si="301"/>
        <v>210</v>
      </c>
      <c r="BU101" s="27">
        <f t="shared" si="301"/>
        <v>2608956</v>
      </c>
      <c r="BV101" s="27">
        <f t="shared" si="301"/>
        <v>87</v>
      </c>
      <c r="BW101" s="27">
        <f t="shared" si="301"/>
        <v>1297023.8399999999</v>
      </c>
      <c r="BX101" s="27">
        <f t="shared" si="301"/>
        <v>0</v>
      </c>
      <c r="BY101" s="27">
        <f t="shared" ref="BY101:EG101" si="302">BY102</f>
        <v>0</v>
      </c>
      <c r="BZ101" s="27">
        <f t="shared" si="302"/>
        <v>0</v>
      </c>
      <c r="CA101" s="27">
        <f t="shared" si="302"/>
        <v>0</v>
      </c>
      <c r="CB101" s="27">
        <f t="shared" si="302"/>
        <v>5</v>
      </c>
      <c r="CC101" s="27">
        <f t="shared" si="302"/>
        <v>62117.999999999993</v>
      </c>
      <c r="CD101" s="27">
        <f t="shared" si="302"/>
        <v>65</v>
      </c>
      <c r="CE101" s="27">
        <f t="shared" si="302"/>
        <v>969040.79999999993</v>
      </c>
      <c r="CF101" s="27">
        <f t="shared" si="302"/>
        <v>3</v>
      </c>
      <c r="CG101" s="27">
        <f t="shared" si="302"/>
        <v>44724.959999999999</v>
      </c>
      <c r="CH101" s="27">
        <f t="shared" si="302"/>
        <v>3</v>
      </c>
      <c r="CI101" s="27">
        <f t="shared" si="302"/>
        <v>37270.799999999996</v>
      </c>
      <c r="CJ101" s="27">
        <f t="shared" si="302"/>
        <v>0</v>
      </c>
      <c r="CK101" s="27">
        <f t="shared" si="302"/>
        <v>0</v>
      </c>
      <c r="CL101" s="27">
        <f t="shared" si="302"/>
        <v>0</v>
      </c>
      <c r="CM101" s="27">
        <f t="shared" si="302"/>
        <v>0</v>
      </c>
      <c r="CN101" s="27">
        <f t="shared" si="302"/>
        <v>182</v>
      </c>
      <c r="CO101" s="27">
        <f t="shared" si="302"/>
        <v>2261095.1999999997</v>
      </c>
      <c r="CP101" s="27">
        <v>8</v>
      </c>
      <c r="CQ101" s="27">
        <f t="shared" si="302"/>
        <v>99388.799999999988</v>
      </c>
      <c r="CR101" s="27">
        <f t="shared" si="302"/>
        <v>48</v>
      </c>
      <c r="CS101" s="27">
        <f t="shared" si="302"/>
        <v>596332.79999999993</v>
      </c>
      <c r="CT101" s="27">
        <f t="shared" si="302"/>
        <v>57</v>
      </c>
      <c r="CU101" s="27">
        <f t="shared" si="302"/>
        <v>708145.2</v>
      </c>
      <c r="CV101" s="27">
        <f t="shared" si="302"/>
        <v>20</v>
      </c>
      <c r="CW101" s="27">
        <f t="shared" si="302"/>
        <v>248471.99999999997</v>
      </c>
      <c r="CX101" s="27">
        <f t="shared" si="302"/>
        <v>19</v>
      </c>
      <c r="CY101" s="27">
        <f t="shared" si="302"/>
        <v>236048.4</v>
      </c>
      <c r="CZ101" s="27">
        <f t="shared" si="302"/>
        <v>10</v>
      </c>
      <c r="DA101" s="27">
        <f t="shared" si="302"/>
        <v>149083.19999999998</v>
      </c>
      <c r="DB101" s="27">
        <f t="shared" si="302"/>
        <v>12</v>
      </c>
      <c r="DC101" s="27">
        <f t="shared" si="302"/>
        <v>178899.84</v>
      </c>
      <c r="DD101" s="27">
        <f t="shared" si="302"/>
        <v>8</v>
      </c>
      <c r="DE101" s="27">
        <f t="shared" si="302"/>
        <v>99388.799999999988</v>
      </c>
      <c r="DF101" s="27">
        <f t="shared" si="302"/>
        <v>240</v>
      </c>
      <c r="DG101" s="27">
        <f t="shared" si="302"/>
        <v>3577996.8</v>
      </c>
      <c r="DH101" s="27">
        <f t="shared" si="302"/>
        <v>5</v>
      </c>
      <c r="DI101" s="27">
        <f t="shared" si="302"/>
        <v>74541.599999999991</v>
      </c>
      <c r="DJ101" s="27">
        <f t="shared" si="302"/>
        <v>65</v>
      </c>
      <c r="DK101" s="27">
        <f t="shared" si="302"/>
        <v>969040.79999999993</v>
      </c>
      <c r="DL101" s="27">
        <f t="shared" si="302"/>
        <v>10</v>
      </c>
      <c r="DM101" s="27">
        <f t="shared" si="302"/>
        <v>149083.19999999998</v>
      </c>
      <c r="DN101" s="27">
        <f t="shared" si="302"/>
        <v>28</v>
      </c>
      <c r="DO101" s="27">
        <f t="shared" si="302"/>
        <v>347860.8</v>
      </c>
      <c r="DP101" s="27">
        <f t="shared" si="302"/>
        <v>9</v>
      </c>
      <c r="DQ101" s="27">
        <f t="shared" si="302"/>
        <v>111812.4</v>
      </c>
      <c r="DR101" s="27">
        <f t="shared" si="302"/>
        <v>0</v>
      </c>
      <c r="DS101" s="27">
        <f t="shared" si="302"/>
        <v>0</v>
      </c>
      <c r="DT101" s="27">
        <f t="shared" si="302"/>
        <v>0</v>
      </c>
      <c r="DU101" s="27">
        <f t="shared" si="302"/>
        <v>0</v>
      </c>
      <c r="DV101" s="27">
        <f t="shared" si="302"/>
        <v>4</v>
      </c>
      <c r="DW101" s="27">
        <f t="shared" si="302"/>
        <v>59633.279999999999</v>
      </c>
      <c r="DX101" s="27">
        <f t="shared" si="302"/>
        <v>2</v>
      </c>
      <c r="DY101" s="27">
        <f t="shared" si="302"/>
        <v>39578.04</v>
      </c>
      <c r="DZ101" s="28">
        <f t="shared" si="302"/>
        <v>13</v>
      </c>
      <c r="EA101" s="27">
        <f t="shared" si="302"/>
        <v>296480.33999999997</v>
      </c>
      <c r="EB101" s="27">
        <f t="shared" si="302"/>
        <v>0</v>
      </c>
      <c r="EC101" s="27">
        <f t="shared" si="302"/>
        <v>0</v>
      </c>
      <c r="ED101" s="27">
        <f t="shared" si="302"/>
        <v>0</v>
      </c>
      <c r="EE101" s="27">
        <f t="shared" si="302"/>
        <v>0</v>
      </c>
      <c r="EF101" s="27">
        <f t="shared" si="302"/>
        <v>2458</v>
      </c>
      <c r="EG101" s="27">
        <f t="shared" si="302"/>
        <v>32401369.979999993</v>
      </c>
    </row>
    <row r="102" spans="1:137" s="2" customFormat="1" x14ac:dyDescent="0.25">
      <c r="B102" s="67">
        <v>69</v>
      </c>
      <c r="C102" s="29" t="s">
        <v>243</v>
      </c>
      <c r="D102" s="30">
        <f t="shared" si="168"/>
        <v>9860</v>
      </c>
      <c r="E102" s="30">
        <v>10127</v>
      </c>
      <c r="F102" s="31">
        <v>0.9</v>
      </c>
      <c r="G102" s="32">
        <v>1</v>
      </c>
      <c r="H102" s="30">
        <v>1.4</v>
      </c>
      <c r="I102" s="30">
        <v>1.68</v>
      </c>
      <c r="J102" s="30">
        <v>2.23</v>
      </c>
      <c r="K102" s="30">
        <v>2.57</v>
      </c>
      <c r="L102" s="33">
        <v>1</v>
      </c>
      <c r="M102" s="33">
        <f>SUM(L102*$D102*$F102*$G102*$H102*M$10)</f>
        <v>12423.599999999999</v>
      </c>
      <c r="N102" s="33"/>
      <c r="O102" s="33">
        <f>SUM(N102*$D102*$F102*$G102*$H102*O$10)</f>
        <v>0</v>
      </c>
      <c r="P102" s="34"/>
      <c r="Q102" s="33">
        <f>SUM(P102*$D102*$F102*$G102*$H102*Q$10)</f>
        <v>0</v>
      </c>
      <c r="R102" s="33"/>
      <c r="S102" s="33">
        <f>SUM(R102*$D102*$F102*$G102*$H102*S$10)</f>
        <v>0</v>
      </c>
      <c r="T102" s="33"/>
      <c r="U102" s="33">
        <f>SUM(T102*$D102*$F102*$G102*$H102*U$10)</f>
        <v>0</v>
      </c>
      <c r="V102" s="33"/>
      <c r="W102" s="33">
        <f>SUM(V102*$D102*$F102*$G102*$H102*W$10)</f>
        <v>0</v>
      </c>
      <c r="X102" s="33">
        <v>85</v>
      </c>
      <c r="Y102" s="33">
        <f>SUM(X102*$D102*$F102*$G102*$I102*Y$10)</f>
        <v>1267207.2</v>
      </c>
      <c r="Z102" s="33"/>
      <c r="AA102" s="33">
        <f>SUM(Z102*$D102*$F102*$G102*$H102*AA$10)</f>
        <v>0</v>
      </c>
      <c r="AB102" s="33">
        <v>10</v>
      </c>
      <c r="AC102" s="33">
        <f>SUM(AB102*$D102*$F102*$G102*$I102*AC$10)</f>
        <v>149083.19999999998</v>
      </c>
      <c r="AD102" s="33">
        <v>14</v>
      </c>
      <c r="AE102" s="33">
        <f>SUM(AD102*$D102*$F102*$G102*$I102*AE$10)</f>
        <v>208716.47999999998</v>
      </c>
      <c r="AF102" s="33"/>
      <c r="AG102" s="33">
        <f>SUM(AF102*$D102*$F102*$G102*$I102*AG$10)</f>
        <v>0</v>
      </c>
      <c r="AH102" s="33">
        <v>70</v>
      </c>
      <c r="AI102" s="33">
        <f>SUM(AH102*$D102*$F102*$G102*$I102*AI$10)</f>
        <v>1043582.3999999999</v>
      </c>
      <c r="AJ102" s="33"/>
      <c r="AK102" s="33">
        <f>SUM(AJ102*$D102*$F102*$G102*$I102*AK$10)</f>
        <v>0</v>
      </c>
      <c r="AL102" s="33">
        <v>10</v>
      </c>
      <c r="AM102" s="33">
        <f>SUM(AL102*$D102*$F102*$G102*$I102*AM$10)</f>
        <v>149083.19999999998</v>
      </c>
      <c r="AN102" s="33"/>
      <c r="AO102" s="33">
        <f>SUM(AN102*$D102*$F102*$G102*$H102*AO$10)</f>
        <v>0</v>
      </c>
      <c r="AP102" s="33"/>
      <c r="AQ102" s="33">
        <f>SUM(AP102*$D102*$F102*$G102*$H102*AQ$10)</f>
        <v>0</v>
      </c>
      <c r="AR102" s="33"/>
      <c r="AS102" s="33">
        <f>SUM(AR102*$D102*$F102*$G102*$H102*AS$10)</f>
        <v>0</v>
      </c>
      <c r="AT102" s="33"/>
      <c r="AU102" s="33">
        <f>SUM(AT102*$D102*$F102*$G102*$I102*AU$10)</f>
        <v>0</v>
      </c>
      <c r="AV102" s="33">
        <f>10+10</f>
        <v>20</v>
      </c>
      <c r="AW102" s="33">
        <f>SUM(AV102*$D102*$F102*$G102*$H102*AW$10)</f>
        <v>248471.99999999997</v>
      </c>
      <c r="AX102" s="33">
        <v>210</v>
      </c>
      <c r="AY102" s="33">
        <f>SUM(AX102*$D102*$F102*$G102*$H102*AY$10)</f>
        <v>2608956</v>
      </c>
      <c r="AZ102" s="33">
        <v>200</v>
      </c>
      <c r="BA102" s="33">
        <f>SUM(AZ102*$D102*$F102*$G102*$H102*BA$10)</f>
        <v>2484720</v>
      </c>
      <c r="BB102" s="33">
        <v>124</v>
      </c>
      <c r="BC102" s="33">
        <f>SUM(BB102*$D102*$F102*$G102*$H102*BC$10)</f>
        <v>1540526.4</v>
      </c>
      <c r="BD102" s="33"/>
      <c r="BE102" s="33">
        <f>SUM(BD102*$D102*$F102*$G102*$H102*BE$10)</f>
        <v>0</v>
      </c>
      <c r="BF102" s="33">
        <v>1</v>
      </c>
      <c r="BG102" s="33">
        <f>SUM(BF102*$D102*$F102*$G102*$H102*BG$10)</f>
        <v>12423.599999999999</v>
      </c>
      <c r="BH102" s="33"/>
      <c r="BI102" s="33">
        <f>SUM(BH102*$D102*$F102*$G102*$H102*BI$10)</f>
        <v>0</v>
      </c>
      <c r="BJ102" s="33">
        <v>27</v>
      </c>
      <c r="BK102" s="33">
        <f>SUM(BJ102*$D102*$F102*$G102*$H102*BK$10)</f>
        <v>335437.19999999995</v>
      </c>
      <c r="BL102" s="33">
        <v>15</v>
      </c>
      <c r="BM102" s="33">
        <f>SUM(BL102*$D102*$F102*$G102*$H102*BM$10)</f>
        <v>186354</v>
      </c>
      <c r="BN102" s="33">
        <v>485</v>
      </c>
      <c r="BO102" s="33">
        <f>SUM(BN102*$D102*$F102*$G102*$H102*BO$10)</f>
        <v>6025446</v>
      </c>
      <c r="BP102" s="33">
        <v>10</v>
      </c>
      <c r="BQ102" s="33">
        <f>SUM(BP102*$D102*$F102*$G102*$H102*BQ$10)</f>
        <v>124235.99999999999</v>
      </c>
      <c r="BR102" s="33">
        <v>63</v>
      </c>
      <c r="BS102" s="33">
        <f>SUM(BR102*$D102*$F102*$G102*$H102*BS$10)</f>
        <v>782686.79999999993</v>
      </c>
      <c r="BT102" s="33">
        <v>210</v>
      </c>
      <c r="BU102" s="33">
        <f>SUM(BT102*$D102*$F102*$G102*$H102*BU$10)</f>
        <v>2608956</v>
      </c>
      <c r="BV102" s="33">
        <v>87</v>
      </c>
      <c r="BW102" s="33">
        <f>SUM(BV102*$D102*$F102*$G102*$I102*BW$10)</f>
        <v>1297023.8399999999</v>
      </c>
      <c r="BX102" s="33"/>
      <c r="BY102" s="33">
        <f>SUM(BX102*$D102*$F102*$G102*$H102*BY$10)</f>
        <v>0</v>
      </c>
      <c r="BZ102" s="33"/>
      <c r="CA102" s="33">
        <f>SUM(BZ102*$D102*$F102*$G102*$H102*CA$10)</f>
        <v>0</v>
      </c>
      <c r="CB102" s="33">
        <v>5</v>
      </c>
      <c r="CC102" s="33">
        <f>SUM(CB102*$D102*$F102*$G102*$H102*CC$10)</f>
        <v>62117.999999999993</v>
      </c>
      <c r="CD102" s="33">
        <v>65</v>
      </c>
      <c r="CE102" s="33">
        <f>SUM(CD102*$D102*$F102*$G102*$I102*CE$10)</f>
        <v>969040.79999999993</v>
      </c>
      <c r="CF102" s="33">
        <v>3</v>
      </c>
      <c r="CG102" s="33">
        <f>SUM(CF102*$D102*$F102*$G102*$I102*CG$10)</f>
        <v>44724.959999999999</v>
      </c>
      <c r="CH102" s="33">
        <v>3</v>
      </c>
      <c r="CI102" s="33">
        <f>SUM(CH102*$D102*$F102*$G102*$H102*CI$10)</f>
        <v>37270.799999999996</v>
      </c>
      <c r="CJ102" s="33"/>
      <c r="CK102" s="33">
        <f>SUM(CJ102*$D102*$F102*$G102*$H102*CK$10)</f>
        <v>0</v>
      </c>
      <c r="CL102" s="33"/>
      <c r="CM102" s="33">
        <f>SUM(CL102*$D102*$F102*$G102*$H102*CM$10)</f>
        <v>0</v>
      </c>
      <c r="CN102" s="33">
        <v>182</v>
      </c>
      <c r="CO102" s="33">
        <f>SUM(CN102*$D102*$F102*$G102*$H102*CO$10)</f>
        <v>2261095.1999999997</v>
      </c>
      <c r="CP102" s="33">
        <v>8</v>
      </c>
      <c r="CQ102" s="33">
        <f>SUM(CP102*$D102*$F102*$G102*$H102*CQ$10)</f>
        <v>99388.799999999988</v>
      </c>
      <c r="CR102" s="33">
        <v>48</v>
      </c>
      <c r="CS102" s="33">
        <f>SUM(CR102*$D102*$F102*$G102*$H102*CS$10)</f>
        <v>596332.79999999993</v>
      </c>
      <c r="CT102" s="33">
        <v>57</v>
      </c>
      <c r="CU102" s="33">
        <f>SUM(CT102*$D102*$F102*$G102*$H102*CU$10)</f>
        <v>708145.2</v>
      </c>
      <c r="CV102" s="33">
        <v>20</v>
      </c>
      <c r="CW102" s="33">
        <f>SUM(CV102*$D102*$F102*$G102*$H102*CW$10)</f>
        <v>248471.99999999997</v>
      </c>
      <c r="CX102" s="33">
        <v>19</v>
      </c>
      <c r="CY102" s="33">
        <f>SUM(CX102*$D102*$F102*$G102*$H102*CY$10)</f>
        <v>236048.4</v>
      </c>
      <c r="CZ102" s="33">
        <v>10</v>
      </c>
      <c r="DA102" s="33">
        <f>SUM(CZ102*$D102*$F102*$G102*$I102*DA$10)</f>
        <v>149083.19999999998</v>
      </c>
      <c r="DB102" s="33">
        <v>12</v>
      </c>
      <c r="DC102" s="33">
        <f>SUM(DB102*$D102*$F102*$G102*$I102*DC$10)</f>
        <v>178899.84</v>
      </c>
      <c r="DD102" s="33">
        <v>8</v>
      </c>
      <c r="DE102" s="33">
        <f>SUM(DD102*$D102*$F102*$G102*$H102*DE$10)</f>
        <v>99388.799999999988</v>
      </c>
      <c r="DF102" s="33">
        <v>240</v>
      </c>
      <c r="DG102" s="33">
        <f>SUM(DF102*$D102*$F102*$G102*$I102*DG$10)</f>
        <v>3577996.8</v>
      </c>
      <c r="DH102" s="33">
        <v>5</v>
      </c>
      <c r="DI102" s="33">
        <f>SUM(DH102*$D102*$F102*$G102*$I102*DI$10)</f>
        <v>74541.599999999991</v>
      </c>
      <c r="DJ102" s="33">
        <v>65</v>
      </c>
      <c r="DK102" s="33">
        <f>SUM(DJ102*$D102*$F102*$G102*$I102*DK$10)</f>
        <v>969040.79999999993</v>
      </c>
      <c r="DL102" s="33">
        <v>10</v>
      </c>
      <c r="DM102" s="33">
        <f>SUM(DL102*$D102*$F102*$G102*$I102*DM$10)</f>
        <v>149083.19999999998</v>
      </c>
      <c r="DN102" s="33">
        <v>28</v>
      </c>
      <c r="DO102" s="33">
        <f>SUM(DN102*$D102*$F102*$G102*$H102*DO$10)</f>
        <v>347860.8</v>
      </c>
      <c r="DP102" s="33">
        <v>9</v>
      </c>
      <c r="DQ102" s="33">
        <f>SUM(DP102*$D102*$F102*$G102*$H102*DQ$10)</f>
        <v>111812.4</v>
      </c>
      <c r="DR102" s="33"/>
      <c r="DS102" s="33">
        <f>SUM(DR102*$D102*$F102*$G102*$I102*DS$10)</f>
        <v>0</v>
      </c>
      <c r="DT102" s="33"/>
      <c r="DU102" s="33">
        <f>SUM(DT102*$D102*$F102*$G102*$I102*DU$10)</f>
        <v>0</v>
      </c>
      <c r="DV102" s="33">
        <v>4</v>
      </c>
      <c r="DW102" s="33">
        <f>SUM(DV102*$D102*$F102*$G102*$I102*DW$10)</f>
        <v>59633.279999999999</v>
      </c>
      <c r="DX102" s="33">
        <v>2</v>
      </c>
      <c r="DY102" s="33">
        <f>SUM(DX102*$D102*$F102*$G102*$J102*DY$10)</f>
        <v>39578.04</v>
      </c>
      <c r="DZ102" s="36">
        <v>13</v>
      </c>
      <c r="EA102" s="33">
        <f>SUM(DZ102*$D102*$F102*$G102*$K102*EA$10)</f>
        <v>296480.33999999997</v>
      </c>
      <c r="EB102" s="33"/>
      <c r="EC102" s="33">
        <f>SUM(EB102*$D102*$F102*$G102*$H102*EC$10)</f>
        <v>0</v>
      </c>
      <c r="ED102" s="33"/>
      <c r="EE102" s="37">
        <f>SUM(ED102*$D102*$F102*$G102*$H102*EE$10)</f>
        <v>0</v>
      </c>
      <c r="EF102" s="38">
        <f>SUM(P102,V102,R102,L102,N102,BR102,CN102,DD102,DP102,BT102,DN102,BF102,AV102,AN102,AP102,AR102,BH102,CL102,T102,DV102,DB102,BV102,DT102,CD102,DF102,DJ102,DH102,AB102,AD102,AF102,AH102,X102,AJ102,AL102,CF102,DX102,DZ102,AT102,DR102,BJ102,AX102,AZ102,CP102,CR102,CT102,CV102,CX102,BL102,BB102,BN102,BD102,BP102,CH102,CB102,CJ102,Z102,BX102,CZ102,DL102,BZ102,EB102,ED102)</f>
        <v>2458</v>
      </c>
      <c r="EG102" s="38">
        <f>SUM(Q102,W102,S102,M102,O102,BS102,CO102,DE102,DQ102,BU102,DO102,BG102,AW102,AO102,AQ102,AS102,BI102,CM102,U102,DW102,DC102,BW102,DU102,CE102,DG102,DK102,DI102,AC102,AE102,AG102,AI102,Y102,AK102,AM102,CG102,DY102,EA102,AU102,DS102,BK102,AY102,BA102,CQ102,CS102,CU102,CW102,CY102,BM102,BC102,BO102,BE102,BQ102,CI102,CC102,CK102,AA102,BY102,DA102,DM102,CA102,EC102,EE102)</f>
        <v>32401369.979999993</v>
      </c>
    </row>
    <row r="103" spans="1:137" s="61" customFormat="1" x14ac:dyDescent="0.25">
      <c r="A103" s="58">
        <v>24</v>
      </c>
      <c r="B103" s="53"/>
      <c r="C103" s="22" t="s">
        <v>244</v>
      </c>
      <c r="D103" s="46">
        <f t="shared" si="168"/>
        <v>9860</v>
      </c>
      <c r="E103" s="30">
        <v>10127</v>
      </c>
      <c r="F103" s="62">
        <v>1.46</v>
      </c>
      <c r="G103" s="60"/>
      <c r="H103" s="54"/>
      <c r="I103" s="54"/>
      <c r="J103" s="54"/>
      <c r="K103" s="54">
        <v>2.57</v>
      </c>
      <c r="L103" s="27">
        <f>L104</f>
        <v>194</v>
      </c>
      <c r="M103" s="27">
        <f t="shared" ref="M103:BX103" si="303">M104</f>
        <v>3909844.9599999995</v>
      </c>
      <c r="N103" s="27">
        <f t="shared" si="303"/>
        <v>0</v>
      </c>
      <c r="O103" s="27">
        <f t="shared" si="303"/>
        <v>0</v>
      </c>
      <c r="P103" s="27">
        <f t="shared" si="303"/>
        <v>0</v>
      </c>
      <c r="Q103" s="27">
        <f t="shared" si="303"/>
        <v>0</v>
      </c>
      <c r="R103" s="27">
        <f t="shared" si="303"/>
        <v>0</v>
      </c>
      <c r="S103" s="27">
        <f t="shared" si="303"/>
        <v>0</v>
      </c>
      <c r="T103" s="27">
        <f t="shared" si="303"/>
        <v>0</v>
      </c>
      <c r="U103" s="27">
        <f t="shared" si="303"/>
        <v>0</v>
      </c>
      <c r="V103" s="27">
        <f t="shared" si="303"/>
        <v>0</v>
      </c>
      <c r="W103" s="27">
        <f t="shared" si="303"/>
        <v>0</v>
      </c>
      <c r="X103" s="27">
        <f t="shared" si="303"/>
        <v>0</v>
      </c>
      <c r="Y103" s="27">
        <f t="shared" si="303"/>
        <v>0</v>
      </c>
      <c r="Z103" s="27">
        <f t="shared" si="303"/>
        <v>0</v>
      </c>
      <c r="AA103" s="27">
        <f t="shared" si="303"/>
        <v>0</v>
      </c>
      <c r="AB103" s="27">
        <f t="shared" si="303"/>
        <v>8</v>
      </c>
      <c r="AC103" s="27">
        <f t="shared" si="303"/>
        <v>193476.864</v>
      </c>
      <c r="AD103" s="27">
        <f t="shared" si="303"/>
        <v>3</v>
      </c>
      <c r="AE103" s="27">
        <f t="shared" si="303"/>
        <v>72553.823999999993</v>
      </c>
      <c r="AF103" s="27">
        <f t="shared" si="303"/>
        <v>45</v>
      </c>
      <c r="AG103" s="27">
        <f t="shared" si="303"/>
        <v>1088307.3599999999</v>
      </c>
      <c r="AH103" s="27">
        <f t="shared" si="303"/>
        <v>6</v>
      </c>
      <c r="AI103" s="27">
        <f t="shared" si="303"/>
        <v>145107.64799999999</v>
      </c>
      <c r="AJ103" s="27">
        <f t="shared" si="303"/>
        <v>0</v>
      </c>
      <c r="AK103" s="27">
        <f t="shared" si="303"/>
        <v>0</v>
      </c>
      <c r="AL103" s="27">
        <f t="shared" si="303"/>
        <v>5</v>
      </c>
      <c r="AM103" s="27">
        <f t="shared" si="303"/>
        <v>120923.04</v>
      </c>
      <c r="AN103" s="27">
        <f t="shared" si="303"/>
        <v>0</v>
      </c>
      <c r="AO103" s="27">
        <f t="shared" si="303"/>
        <v>0</v>
      </c>
      <c r="AP103" s="27">
        <f t="shared" si="303"/>
        <v>0</v>
      </c>
      <c r="AQ103" s="27">
        <f t="shared" si="303"/>
        <v>0</v>
      </c>
      <c r="AR103" s="27">
        <f t="shared" si="303"/>
        <v>0</v>
      </c>
      <c r="AS103" s="27">
        <f t="shared" si="303"/>
        <v>0</v>
      </c>
      <c r="AT103" s="27">
        <f t="shared" si="303"/>
        <v>0</v>
      </c>
      <c r="AU103" s="27">
        <f t="shared" si="303"/>
        <v>0</v>
      </c>
      <c r="AV103" s="27">
        <f t="shared" si="303"/>
        <v>40</v>
      </c>
      <c r="AW103" s="27">
        <f t="shared" si="303"/>
        <v>806153.6</v>
      </c>
      <c r="AX103" s="27">
        <f t="shared" si="303"/>
        <v>0</v>
      </c>
      <c r="AY103" s="27">
        <f t="shared" si="303"/>
        <v>0</v>
      </c>
      <c r="AZ103" s="27">
        <f t="shared" si="303"/>
        <v>0</v>
      </c>
      <c r="BA103" s="27">
        <f t="shared" si="303"/>
        <v>0</v>
      </c>
      <c r="BB103" s="27">
        <f t="shared" si="303"/>
        <v>0</v>
      </c>
      <c r="BC103" s="27">
        <f t="shared" si="303"/>
        <v>0</v>
      </c>
      <c r="BD103" s="27">
        <f t="shared" si="303"/>
        <v>0</v>
      </c>
      <c r="BE103" s="27">
        <f t="shared" si="303"/>
        <v>0</v>
      </c>
      <c r="BF103" s="27">
        <f t="shared" si="303"/>
        <v>4</v>
      </c>
      <c r="BG103" s="27">
        <f t="shared" si="303"/>
        <v>80615.360000000001</v>
      </c>
      <c r="BH103" s="27">
        <f t="shared" si="303"/>
        <v>0</v>
      </c>
      <c r="BI103" s="27">
        <f t="shared" si="303"/>
        <v>0</v>
      </c>
      <c r="BJ103" s="27">
        <f t="shared" si="303"/>
        <v>13</v>
      </c>
      <c r="BK103" s="27">
        <f t="shared" si="303"/>
        <v>261999.91999999995</v>
      </c>
      <c r="BL103" s="27">
        <f t="shared" si="303"/>
        <v>16</v>
      </c>
      <c r="BM103" s="27">
        <f t="shared" si="303"/>
        <v>322461.44</v>
      </c>
      <c r="BN103" s="27">
        <f t="shared" si="303"/>
        <v>0</v>
      </c>
      <c r="BO103" s="27">
        <f t="shared" si="303"/>
        <v>0</v>
      </c>
      <c r="BP103" s="27">
        <f t="shared" si="303"/>
        <v>5</v>
      </c>
      <c r="BQ103" s="27">
        <f t="shared" si="303"/>
        <v>100769.2</v>
      </c>
      <c r="BR103" s="27">
        <f t="shared" si="303"/>
        <v>5</v>
      </c>
      <c r="BS103" s="27">
        <f t="shared" si="303"/>
        <v>100769.2</v>
      </c>
      <c r="BT103" s="27">
        <f t="shared" si="303"/>
        <v>1</v>
      </c>
      <c r="BU103" s="27">
        <f t="shared" si="303"/>
        <v>20153.84</v>
      </c>
      <c r="BV103" s="27">
        <f t="shared" si="303"/>
        <v>26</v>
      </c>
      <c r="BW103" s="27">
        <f t="shared" si="303"/>
        <v>628799.80799999996</v>
      </c>
      <c r="BX103" s="27">
        <f t="shared" si="303"/>
        <v>0</v>
      </c>
      <c r="BY103" s="27">
        <f t="shared" ref="BY103:EG103" si="304">BY104</f>
        <v>0</v>
      </c>
      <c r="BZ103" s="27">
        <f t="shared" si="304"/>
        <v>0</v>
      </c>
      <c r="CA103" s="27">
        <f t="shared" si="304"/>
        <v>0</v>
      </c>
      <c r="CB103" s="27">
        <f t="shared" si="304"/>
        <v>0</v>
      </c>
      <c r="CC103" s="27">
        <f t="shared" si="304"/>
        <v>0</v>
      </c>
      <c r="CD103" s="27">
        <f t="shared" si="304"/>
        <v>4</v>
      </c>
      <c r="CE103" s="27">
        <f t="shared" si="304"/>
        <v>96738.432000000001</v>
      </c>
      <c r="CF103" s="27">
        <f t="shared" si="304"/>
        <v>2</v>
      </c>
      <c r="CG103" s="27">
        <f t="shared" si="304"/>
        <v>48369.216</v>
      </c>
      <c r="CH103" s="27">
        <f t="shared" si="304"/>
        <v>0</v>
      </c>
      <c r="CI103" s="27">
        <f t="shared" si="304"/>
        <v>0</v>
      </c>
      <c r="CJ103" s="27">
        <f t="shared" si="304"/>
        <v>0</v>
      </c>
      <c r="CK103" s="27">
        <f t="shared" si="304"/>
        <v>0</v>
      </c>
      <c r="CL103" s="27">
        <f t="shared" si="304"/>
        <v>0</v>
      </c>
      <c r="CM103" s="27">
        <f t="shared" si="304"/>
        <v>0</v>
      </c>
      <c r="CN103" s="27">
        <f t="shared" si="304"/>
        <v>4</v>
      </c>
      <c r="CO103" s="27">
        <f t="shared" si="304"/>
        <v>80615.360000000001</v>
      </c>
      <c r="CP103" s="27">
        <v>0</v>
      </c>
      <c r="CQ103" s="27">
        <f t="shared" si="304"/>
        <v>0</v>
      </c>
      <c r="CR103" s="27">
        <f t="shared" si="304"/>
        <v>2</v>
      </c>
      <c r="CS103" s="27">
        <f t="shared" si="304"/>
        <v>40307.68</v>
      </c>
      <c r="CT103" s="27">
        <f t="shared" si="304"/>
        <v>4</v>
      </c>
      <c r="CU103" s="27">
        <f t="shared" si="304"/>
        <v>80615.360000000001</v>
      </c>
      <c r="CV103" s="27">
        <f t="shared" si="304"/>
        <v>10</v>
      </c>
      <c r="CW103" s="27">
        <f t="shared" si="304"/>
        <v>201538.4</v>
      </c>
      <c r="CX103" s="27">
        <f t="shared" si="304"/>
        <v>0</v>
      </c>
      <c r="CY103" s="27">
        <f t="shared" si="304"/>
        <v>0</v>
      </c>
      <c r="CZ103" s="27">
        <f t="shared" si="304"/>
        <v>3</v>
      </c>
      <c r="DA103" s="27">
        <f t="shared" si="304"/>
        <v>72553.823999999993</v>
      </c>
      <c r="DB103" s="27">
        <f t="shared" si="304"/>
        <v>15</v>
      </c>
      <c r="DC103" s="27">
        <f t="shared" si="304"/>
        <v>362769.12</v>
      </c>
      <c r="DD103" s="27">
        <f t="shared" si="304"/>
        <v>3</v>
      </c>
      <c r="DE103" s="27">
        <f t="shared" si="304"/>
        <v>60461.51999999999</v>
      </c>
      <c r="DF103" s="27">
        <f t="shared" si="304"/>
        <v>4</v>
      </c>
      <c r="DG103" s="27">
        <f t="shared" si="304"/>
        <v>96738.432000000001</v>
      </c>
      <c r="DH103" s="27">
        <f t="shared" si="304"/>
        <v>4</v>
      </c>
      <c r="DI103" s="27">
        <f t="shared" si="304"/>
        <v>96738.432000000001</v>
      </c>
      <c r="DJ103" s="27">
        <f t="shared" si="304"/>
        <v>15</v>
      </c>
      <c r="DK103" s="27">
        <f t="shared" si="304"/>
        <v>362769.12</v>
      </c>
      <c r="DL103" s="27">
        <f t="shared" si="304"/>
        <v>4</v>
      </c>
      <c r="DM103" s="27">
        <f t="shared" si="304"/>
        <v>96738.432000000001</v>
      </c>
      <c r="DN103" s="27">
        <f t="shared" si="304"/>
        <v>20</v>
      </c>
      <c r="DO103" s="27">
        <f t="shared" si="304"/>
        <v>403076.8</v>
      </c>
      <c r="DP103" s="27">
        <f t="shared" si="304"/>
        <v>12</v>
      </c>
      <c r="DQ103" s="27">
        <f t="shared" si="304"/>
        <v>241846.07999999996</v>
      </c>
      <c r="DR103" s="27">
        <f t="shared" si="304"/>
        <v>0</v>
      </c>
      <c r="DS103" s="27">
        <f t="shared" si="304"/>
        <v>0</v>
      </c>
      <c r="DT103" s="27">
        <f t="shared" si="304"/>
        <v>0</v>
      </c>
      <c r="DU103" s="27">
        <f t="shared" si="304"/>
        <v>0</v>
      </c>
      <c r="DV103" s="27">
        <f t="shared" si="304"/>
        <v>0</v>
      </c>
      <c r="DW103" s="27">
        <f t="shared" si="304"/>
        <v>0</v>
      </c>
      <c r="DX103" s="27">
        <f t="shared" si="304"/>
        <v>0</v>
      </c>
      <c r="DY103" s="27">
        <f t="shared" si="304"/>
        <v>0</v>
      </c>
      <c r="DZ103" s="28">
        <f t="shared" si="304"/>
        <v>0</v>
      </c>
      <c r="EA103" s="27">
        <f t="shared" si="304"/>
        <v>0</v>
      </c>
      <c r="EB103" s="27">
        <f t="shared" si="304"/>
        <v>0</v>
      </c>
      <c r="EC103" s="27">
        <f t="shared" si="304"/>
        <v>0</v>
      </c>
      <c r="ED103" s="27">
        <f t="shared" si="304"/>
        <v>0</v>
      </c>
      <c r="EE103" s="27">
        <f t="shared" si="304"/>
        <v>0</v>
      </c>
      <c r="EF103" s="27">
        <f t="shared" si="304"/>
        <v>477</v>
      </c>
      <c r="EG103" s="27">
        <f t="shared" si="304"/>
        <v>10193812.271999996</v>
      </c>
    </row>
    <row r="104" spans="1:137" s="2" customFormat="1" ht="45" x14ac:dyDescent="0.25">
      <c r="B104" s="67">
        <v>70</v>
      </c>
      <c r="C104" s="29" t="s">
        <v>245</v>
      </c>
      <c r="D104" s="30">
        <f t="shared" si="168"/>
        <v>9860</v>
      </c>
      <c r="E104" s="30">
        <v>10127</v>
      </c>
      <c r="F104" s="31">
        <v>1.46</v>
      </c>
      <c r="G104" s="32">
        <v>1</v>
      </c>
      <c r="H104" s="30">
        <v>1.4</v>
      </c>
      <c r="I104" s="30">
        <v>1.68</v>
      </c>
      <c r="J104" s="30">
        <v>2.23</v>
      </c>
      <c r="K104" s="30">
        <v>2.57</v>
      </c>
      <c r="L104" s="33">
        <f>7+187</f>
        <v>194</v>
      </c>
      <c r="M104" s="33">
        <f>SUM(L104*$D104*$F104*$G104*$H104*M$10)</f>
        <v>3909844.9599999995</v>
      </c>
      <c r="N104" s="33"/>
      <c r="O104" s="33">
        <f>SUM(N104*$D104*$F104*$G104*$H104*O$10)</f>
        <v>0</v>
      </c>
      <c r="P104" s="34"/>
      <c r="Q104" s="33">
        <f>SUM(P104*$D104*$F104*$G104*$H104*Q$10)</f>
        <v>0</v>
      </c>
      <c r="R104" s="33"/>
      <c r="S104" s="33">
        <f>SUM(R104*$D104*$F104*$G104*$H104*S$10)</f>
        <v>0</v>
      </c>
      <c r="T104" s="33"/>
      <c r="U104" s="33">
        <f>SUM(T104*$D104*$F104*$G104*$H104*U$10)</f>
        <v>0</v>
      </c>
      <c r="V104" s="33"/>
      <c r="W104" s="33">
        <f>SUM(V104*$D104*$F104*$G104*$H104*W$10)</f>
        <v>0</v>
      </c>
      <c r="X104" s="33"/>
      <c r="Y104" s="33">
        <f>SUM(X104*$D104*$F104*$G104*$I104*Y$10)</f>
        <v>0</v>
      </c>
      <c r="Z104" s="33"/>
      <c r="AA104" s="33">
        <f>SUM(Z104*$D104*$F104*$G104*$H104*AA$10)</f>
        <v>0</v>
      </c>
      <c r="AB104" s="33">
        <v>8</v>
      </c>
      <c r="AC104" s="33">
        <f>SUM(AB104*$D104*$F104*$G104*$I104*AC$10)</f>
        <v>193476.864</v>
      </c>
      <c r="AD104" s="33">
        <v>3</v>
      </c>
      <c r="AE104" s="33">
        <f>SUM(AD104*$D104*$F104*$G104*$I104*AE$10)</f>
        <v>72553.823999999993</v>
      </c>
      <c r="AF104" s="33">
        <v>45</v>
      </c>
      <c r="AG104" s="33">
        <f>SUM(AF104*$D104*$F104*$G104*$I104*AG$10)</f>
        <v>1088307.3599999999</v>
      </c>
      <c r="AH104" s="33">
        <v>6</v>
      </c>
      <c r="AI104" s="33">
        <f>SUM(AH104*$D104*$F104*$G104*$I104*AI$10)</f>
        <v>145107.64799999999</v>
      </c>
      <c r="AJ104" s="33"/>
      <c r="AK104" s="33">
        <f>SUM(AJ104*$D104*$F104*$G104*$I104*AK$10)</f>
        <v>0</v>
      </c>
      <c r="AL104" s="33">
        <v>5</v>
      </c>
      <c r="AM104" s="33">
        <f>SUM(AL104*$D104*$F104*$G104*$I104*AM$10)</f>
        <v>120923.04</v>
      </c>
      <c r="AN104" s="33"/>
      <c r="AO104" s="33">
        <f>SUM(AN104*$D104*$F104*$G104*$H104*AO$10)</f>
        <v>0</v>
      </c>
      <c r="AP104" s="33"/>
      <c r="AQ104" s="33">
        <f>SUM(AP104*$D104*$F104*$G104*$H104*AQ$10)</f>
        <v>0</v>
      </c>
      <c r="AR104" s="33"/>
      <c r="AS104" s="33">
        <f>SUM(AR104*$D104*$F104*$G104*$H104*AS$10)</f>
        <v>0</v>
      </c>
      <c r="AT104" s="33"/>
      <c r="AU104" s="33">
        <f>SUM(AT104*$D104*$F104*$G104*$I104*AU$10)</f>
        <v>0</v>
      </c>
      <c r="AV104" s="33">
        <f>30+10</f>
        <v>40</v>
      </c>
      <c r="AW104" s="33">
        <f>SUM(AV104*$D104*$F104*$G104*$H104*AW$10)</f>
        <v>806153.6</v>
      </c>
      <c r="AX104" s="33"/>
      <c r="AY104" s="33">
        <f>SUM(AX104*$D104*$F104*$G104*$H104*AY$10)</f>
        <v>0</v>
      </c>
      <c r="AZ104" s="33"/>
      <c r="BA104" s="33">
        <f>SUM(AZ104*$D104*$F104*$G104*$H104*BA$10)</f>
        <v>0</v>
      </c>
      <c r="BB104" s="33"/>
      <c r="BC104" s="33">
        <f>SUM(BB104*$D104*$F104*$G104*$H104*BC$10)</f>
        <v>0</v>
      </c>
      <c r="BD104" s="33"/>
      <c r="BE104" s="33">
        <f>SUM(BD104*$D104*$F104*$G104*$H104*BE$10)</f>
        <v>0</v>
      </c>
      <c r="BF104" s="33">
        <v>4</v>
      </c>
      <c r="BG104" s="33">
        <f>SUM(BF104*$D104*$F104*$G104*$H104*BG$10)</f>
        <v>80615.360000000001</v>
      </c>
      <c r="BH104" s="33"/>
      <c r="BI104" s="33">
        <f>SUM(BH104*$D104*$F104*$G104*$H104*BI$10)</f>
        <v>0</v>
      </c>
      <c r="BJ104" s="33">
        <v>13</v>
      </c>
      <c r="BK104" s="33">
        <f>SUM(BJ104*$D104*$F104*$G104*$H104*BK$10)</f>
        <v>261999.91999999995</v>
      </c>
      <c r="BL104" s="33">
        <v>16</v>
      </c>
      <c r="BM104" s="33">
        <f>SUM(BL104*$D104*$F104*$G104*$H104*BM$10)</f>
        <v>322461.44</v>
      </c>
      <c r="BN104" s="33"/>
      <c r="BO104" s="33">
        <f>SUM(BN104*$D104*$F104*$G104*$H104*BO$10)</f>
        <v>0</v>
      </c>
      <c r="BP104" s="33">
        <v>5</v>
      </c>
      <c r="BQ104" s="33">
        <f>SUM(BP104*$D104*$F104*$G104*$H104*BQ$10)</f>
        <v>100769.2</v>
      </c>
      <c r="BR104" s="33">
        <v>5</v>
      </c>
      <c r="BS104" s="33">
        <f>SUM(BR104*$D104*$F104*$G104*$H104*BS$10)</f>
        <v>100769.2</v>
      </c>
      <c r="BT104" s="33">
        <v>1</v>
      </c>
      <c r="BU104" s="33">
        <f>SUM(BT104*$D104*$F104*$G104*$H104*BU$10)</f>
        <v>20153.84</v>
      </c>
      <c r="BV104" s="33">
        <v>26</v>
      </c>
      <c r="BW104" s="33">
        <f>SUM(BV104*$D104*$F104*$G104*$I104*BW$10)</f>
        <v>628799.80799999996</v>
      </c>
      <c r="BX104" s="33"/>
      <c r="BY104" s="33">
        <f>SUM(BX104*$D104*$F104*$G104*$H104*BY$10)</f>
        <v>0</v>
      </c>
      <c r="BZ104" s="33"/>
      <c r="CA104" s="33">
        <f>SUM(BZ104*$D104*$F104*$G104*$H104*CA$10)</f>
        <v>0</v>
      </c>
      <c r="CB104" s="33"/>
      <c r="CC104" s="33">
        <f>SUM(CB104*$D104*$F104*$G104*$H104*CC$10)</f>
        <v>0</v>
      </c>
      <c r="CD104" s="33">
        <v>4</v>
      </c>
      <c r="CE104" s="33">
        <f>SUM(CD104*$D104*$F104*$G104*$I104*CE$10)</f>
        <v>96738.432000000001</v>
      </c>
      <c r="CF104" s="33">
        <v>2</v>
      </c>
      <c r="CG104" s="33">
        <f>SUM(CF104*$D104*$F104*$G104*$I104*CG$10)</f>
        <v>48369.216</v>
      </c>
      <c r="CH104" s="33"/>
      <c r="CI104" s="33">
        <f>SUM(CH104*$D104*$F104*$G104*$H104*CI$10)</f>
        <v>0</v>
      </c>
      <c r="CJ104" s="33"/>
      <c r="CK104" s="33">
        <f>SUM(CJ104*$D104*$F104*$G104*$H104*CK$10)</f>
        <v>0</v>
      </c>
      <c r="CL104" s="33"/>
      <c r="CM104" s="33">
        <f>SUM(CL104*$D104*$F104*$G104*$H104*CM$10)</f>
        <v>0</v>
      </c>
      <c r="CN104" s="33">
        <v>4</v>
      </c>
      <c r="CO104" s="33">
        <f>SUM(CN104*$D104*$F104*$G104*$H104*CO$10)</f>
        <v>80615.360000000001</v>
      </c>
      <c r="CP104" s="33"/>
      <c r="CQ104" s="33">
        <f>SUM(CP104*$D104*$F104*$G104*$H104*CQ$10)</f>
        <v>0</v>
      </c>
      <c r="CR104" s="33">
        <v>2</v>
      </c>
      <c r="CS104" s="33">
        <f>SUM(CR104*$D104*$F104*$G104*$H104*CS$10)</f>
        <v>40307.68</v>
      </c>
      <c r="CT104" s="33">
        <v>4</v>
      </c>
      <c r="CU104" s="33">
        <f>SUM(CT104*$D104*$F104*$G104*$H104*CU$10)</f>
        <v>80615.360000000001</v>
      </c>
      <c r="CV104" s="33">
        <v>10</v>
      </c>
      <c r="CW104" s="33">
        <f>SUM(CV104*$D104*$F104*$G104*$H104*CW$10)</f>
        <v>201538.4</v>
      </c>
      <c r="CX104" s="33"/>
      <c r="CY104" s="33">
        <f>SUM(CX104*$D104*$F104*$G104*$H104*CY$10)</f>
        <v>0</v>
      </c>
      <c r="CZ104" s="33">
        <v>3</v>
      </c>
      <c r="DA104" s="33">
        <f>SUM(CZ104*$D104*$F104*$G104*$I104*DA$10)</f>
        <v>72553.823999999993</v>
      </c>
      <c r="DB104" s="33">
        <v>15</v>
      </c>
      <c r="DC104" s="33">
        <f>SUM(DB104*$D104*$F104*$G104*$I104*DC$10)</f>
        <v>362769.12</v>
      </c>
      <c r="DD104" s="33">
        <v>3</v>
      </c>
      <c r="DE104" s="33">
        <f>SUM(DD104*$D104*$F104*$G104*$H104*DE$10)</f>
        <v>60461.51999999999</v>
      </c>
      <c r="DF104" s="33">
        <v>4</v>
      </c>
      <c r="DG104" s="33">
        <f>SUM(DF104*$D104*$F104*$G104*$I104*DG$10)</f>
        <v>96738.432000000001</v>
      </c>
      <c r="DH104" s="33">
        <v>4</v>
      </c>
      <c r="DI104" s="33">
        <f>SUM(DH104*$D104*$F104*$G104*$I104*DI$10)</f>
        <v>96738.432000000001</v>
      </c>
      <c r="DJ104" s="33">
        <v>15</v>
      </c>
      <c r="DK104" s="33">
        <f>SUM(DJ104*$D104*$F104*$G104*$I104*DK$10)</f>
        <v>362769.12</v>
      </c>
      <c r="DL104" s="33">
        <v>4</v>
      </c>
      <c r="DM104" s="33">
        <f>SUM(DL104*$D104*$F104*$G104*$I104*DM$10)</f>
        <v>96738.432000000001</v>
      </c>
      <c r="DN104" s="33">
        <v>20</v>
      </c>
      <c r="DO104" s="33">
        <f>SUM(DN104*$D104*$F104*$G104*$H104*DO$10)</f>
        <v>403076.8</v>
      </c>
      <c r="DP104" s="33">
        <v>12</v>
      </c>
      <c r="DQ104" s="33">
        <f>SUM(DP104*$D104*$F104*$G104*$H104*DQ$10)</f>
        <v>241846.07999999996</v>
      </c>
      <c r="DR104" s="33"/>
      <c r="DS104" s="33">
        <f>SUM(DR104*$D104*$F104*$G104*$I104*DS$10)</f>
        <v>0</v>
      </c>
      <c r="DT104" s="33"/>
      <c r="DU104" s="33">
        <f>SUM(DT104*$D104*$F104*$G104*$I104*DU$10)</f>
        <v>0</v>
      </c>
      <c r="DV104" s="33"/>
      <c r="DW104" s="33">
        <f>SUM(DV104*$D104*$F104*$G104*$I104*DW$10)</f>
        <v>0</v>
      </c>
      <c r="DX104" s="33"/>
      <c r="DY104" s="33">
        <f>SUM(DX104*$D104*$F104*$G104*$J104*DY$10)</f>
        <v>0</v>
      </c>
      <c r="DZ104" s="36"/>
      <c r="EA104" s="33">
        <f>SUM(DZ104*$D104*$F104*$G104*$K104*EA$10)</f>
        <v>0</v>
      </c>
      <c r="EB104" s="33"/>
      <c r="EC104" s="33">
        <f>SUM(EB104*$D104*$F104*$G104*$H104*EC$10)</f>
        <v>0</v>
      </c>
      <c r="ED104" s="33"/>
      <c r="EE104" s="37">
        <f>SUM(ED104*$D104*$F104*$G104*$H104*EE$10)</f>
        <v>0</v>
      </c>
      <c r="EF104" s="38">
        <f>SUM(P104,V104,R104,L104,N104,BR104,CN104,DD104,DP104,BT104,DN104,BF104,AV104,AN104,AP104,AR104,BH104,CL104,T104,DV104,DB104,BV104,DT104,CD104,DF104,DJ104,DH104,AB104,AD104,AF104,AH104,X104,AJ104,AL104,CF104,DX104,DZ104,AT104,DR104,BJ104,AX104,AZ104,CP104,CR104,CT104,CV104,CX104,BL104,BB104,BN104,BD104,BP104,CH104,CB104,CJ104,Z104,BX104,CZ104,DL104,BZ104,EB104,ED104)</f>
        <v>477</v>
      </c>
      <c r="EG104" s="38">
        <f>SUM(Q104,W104,S104,M104,O104,BS104,CO104,DE104,DQ104,BU104,DO104,BG104,AW104,AO104,AQ104,AS104,BI104,CM104,U104,DW104,DC104,BW104,DU104,CE104,DG104,DK104,DI104,AC104,AE104,AG104,AI104,Y104,AK104,AM104,CG104,DY104,EA104,AU104,DS104,BK104,AY104,BA104,CQ104,CS104,CU104,CW104,CY104,BM104,BC104,BO104,BE104,BQ104,CI104,CC104,CK104,AA104,BY104,DA104,DM104,CA104,EC104,EE104)</f>
        <v>10193812.271999996</v>
      </c>
    </row>
    <row r="105" spans="1:137" s="61" customFormat="1" x14ac:dyDescent="0.25">
      <c r="A105" s="58">
        <v>25</v>
      </c>
      <c r="B105" s="58">
        <v>25</v>
      </c>
      <c r="C105" s="22" t="s">
        <v>246</v>
      </c>
      <c r="D105" s="46">
        <f t="shared" si="168"/>
        <v>9860</v>
      </c>
      <c r="E105" s="30">
        <v>10127</v>
      </c>
      <c r="F105" s="62">
        <v>1.88</v>
      </c>
      <c r="G105" s="60"/>
      <c r="H105" s="54"/>
      <c r="I105" s="54"/>
      <c r="J105" s="54"/>
      <c r="K105" s="54">
        <v>2.57</v>
      </c>
      <c r="L105" s="27">
        <f>SUM(L106:L108)</f>
        <v>0</v>
      </c>
      <c r="M105" s="27">
        <f t="shared" ref="M105:BX105" si="305">SUM(M106:M108)</f>
        <v>0</v>
      </c>
      <c r="N105" s="27">
        <f t="shared" si="305"/>
        <v>0</v>
      </c>
      <c r="O105" s="27">
        <f t="shared" si="305"/>
        <v>0</v>
      </c>
      <c r="P105" s="27">
        <f t="shared" si="305"/>
        <v>0</v>
      </c>
      <c r="Q105" s="27">
        <f t="shared" si="305"/>
        <v>0</v>
      </c>
      <c r="R105" s="27">
        <f t="shared" si="305"/>
        <v>0</v>
      </c>
      <c r="S105" s="27">
        <f t="shared" si="305"/>
        <v>0</v>
      </c>
      <c r="T105" s="27">
        <f t="shared" si="305"/>
        <v>0</v>
      </c>
      <c r="U105" s="27">
        <f t="shared" si="305"/>
        <v>0</v>
      </c>
      <c r="V105" s="27">
        <f t="shared" si="305"/>
        <v>0</v>
      </c>
      <c r="W105" s="27">
        <f t="shared" si="305"/>
        <v>0</v>
      </c>
      <c r="X105" s="27">
        <f t="shared" si="305"/>
        <v>0</v>
      </c>
      <c r="Y105" s="27">
        <f t="shared" si="305"/>
        <v>0</v>
      </c>
      <c r="Z105" s="27">
        <f t="shared" si="305"/>
        <v>0</v>
      </c>
      <c r="AA105" s="27">
        <f t="shared" si="305"/>
        <v>0</v>
      </c>
      <c r="AB105" s="27">
        <f t="shared" si="305"/>
        <v>0</v>
      </c>
      <c r="AC105" s="27">
        <f t="shared" si="305"/>
        <v>0</v>
      </c>
      <c r="AD105" s="27">
        <f t="shared" si="305"/>
        <v>0</v>
      </c>
      <c r="AE105" s="27">
        <f t="shared" si="305"/>
        <v>0</v>
      </c>
      <c r="AF105" s="27">
        <f t="shared" si="305"/>
        <v>0</v>
      </c>
      <c r="AG105" s="27">
        <f t="shared" si="305"/>
        <v>0</v>
      </c>
      <c r="AH105" s="27">
        <f t="shared" si="305"/>
        <v>0</v>
      </c>
      <c r="AI105" s="27">
        <f t="shared" si="305"/>
        <v>0</v>
      </c>
      <c r="AJ105" s="27">
        <f t="shared" si="305"/>
        <v>0</v>
      </c>
      <c r="AK105" s="27">
        <f t="shared" si="305"/>
        <v>0</v>
      </c>
      <c r="AL105" s="27">
        <f t="shared" si="305"/>
        <v>0</v>
      </c>
      <c r="AM105" s="27">
        <f t="shared" si="305"/>
        <v>0</v>
      </c>
      <c r="AN105" s="27">
        <f t="shared" si="305"/>
        <v>0</v>
      </c>
      <c r="AO105" s="27">
        <f t="shared" si="305"/>
        <v>0</v>
      </c>
      <c r="AP105" s="27">
        <f t="shared" si="305"/>
        <v>0</v>
      </c>
      <c r="AQ105" s="27">
        <f t="shared" si="305"/>
        <v>0</v>
      </c>
      <c r="AR105" s="27">
        <f t="shared" si="305"/>
        <v>0</v>
      </c>
      <c r="AS105" s="27">
        <f t="shared" si="305"/>
        <v>0</v>
      </c>
      <c r="AT105" s="27">
        <f t="shared" si="305"/>
        <v>0</v>
      </c>
      <c r="AU105" s="27">
        <f t="shared" si="305"/>
        <v>0</v>
      </c>
      <c r="AV105" s="27">
        <f t="shared" si="305"/>
        <v>0</v>
      </c>
      <c r="AW105" s="27">
        <f t="shared" si="305"/>
        <v>0</v>
      </c>
      <c r="AX105" s="27">
        <f t="shared" si="305"/>
        <v>0</v>
      </c>
      <c r="AY105" s="27">
        <f t="shared" si="305"/>
        <v>0</v>
      </c>
      <c r="AZ105" s="27">
        <f t="shared" si="305"/>
        <v>0</v>
      </c>
      <c r="BA105" s="27">
        <f t="shared" si="305"/>
        <v>0</v>
      </c>
      <c r="BB105" s="27">
        <f t="shared" si="305"/>
        <v>0</v>
      </c>
      <c r="BC105" s="27">
        <f t="shared" si="305"/>
        <v>0</v>
      </c>
      <c r="BD105" s="27">
        <f t="shared" si="305"/>
        <v>0</v>
      </c>
      <c r="BE105" s="27">
        <f t="shared" si="305"/>
        <v>0</v>
      </c>
      <c r="BF105" s="27">
        <f t="shared" si="305"/>
        <v>0</v>
      </c>
      <c r="BG105" s="27">
        <f t="shared" si="305"/>
        <v>0</v>
      </c>
      <c r="BH105" s="27">
        <f t="shared" si="305"/>
        <v>0</v>
      </c>
      <c r="BI105" s="27">
        <f t="shared" si="305"/>
        <v>0</v>
      </c>
      <c r="BJ105" s="27">
        <f t="shared" si="305"/>
        <v>0</v>
      </c>
      <c r="BK105" s="27">
        <f t="shared" si="305"/>
        <v>0</v>
      </c>
      <c r="BL105" s="27">
        <f t="shared" si="305"/>
        <v>0</v>
      </c>
      <c r="BM105" s="27">
        <f t="shared" si="305"/>
        <v>0</v>
      </c>
      <c r="BN105" s="27">
        <f t="shared" si="305"/>
        <v>0</v>
      </c>
      <c r="BO105" s="27">
        <f t="shared" si="305"/>
        <v>0</v>
      </c>
      <c r="BP105" s="27">
        <f t="shared" si="305"/>
        <v>0</v>
      </c>
      <c r="BQ105" s="27">
        <f t="shared" si="305"/>
        <v>0</v>
      </c>
      <c r="BR105" s="27">
        <f t="shared" si="305"/>
        <v>0</v>
      </c>
      <c r="BS105" s="27">
        <f t="shared" si="305"/>
        <v>0</v>
      </c>
      <c r="BT105" s="27">
        <f t="shared" si="305"/>
        <v>0</v>
      </c>
      <c r="BU105" s="27">
        <f t="shared" si="305"/>
        <v>0</v>
      </c>
      <c r="BV105" s="27">
        <f t="shared" si="305"/>
        <v>0</v>
      </c>
      <c r="BW105" s="27">
        <f t="shared" si="305"/>
        <v>0</v>
      </c>
      <c r="BX105" s="27">
        <f t="shared" si="305"/>
        <v>0</v>
      </c>
      <c r="BY105" s="27">
        <f t="shared" ref="BY105:EG105" si="306">SUM(BY106:BY108)</f>
        <v>0</v>
      </c>
      <c r="BZ105" s="27">
        <f t="shared" si="306"/>
        <v>0</v>
      </c>
      <c r="CA105" s="27">
        <f t="shared" si="306"/>
        <v>0</v>
      </c>
      <c r="CB105" s="27">
        <f t="shared" si="306"/>
        <v>0</v>
      </c>
      <c r="CC105" s="27">
        <f t="shared" si="306"/>
        <v>0</v>
      </c>
      <c r="CD105" s="27">
        <f t="shared" si="306"/>
        <v>0</v>
      </c>
      <c r="CE105" s="27">
        <f t="shared" si="306"/>
        <v>0</v>
      </c>
      <c r="CF105" s="27">
        <f t="shared" si="306"/>
        <v>0</v>
      </c>
      <c r="CG105" s="27">
        <f t="shared" si="306"/>
        <v>0</v>
      </c>
      <c r="CH105" s="27">
        <f t="shared" si="306"/>
        <v>0</v>
      </c>
      <c r="CI105" s="27">
        <f t="shared" si="306"/>
        <v>0</v>
      </c>
      <c r="CJ105" s="27">
        <f t="shared" si="306"/>
        <v>110</v>
      </c>
      <c r="CK105" s="27">
        <f t="shared" si="306"/>
        <v>6544476.3999999994</v>
      </c>
      <c r="CL105" s="27">
        <f t="shared" si="306"/>
        <v>0</v>
      </c>
      <c r="CM105" s="27">
        <f t="shared" si="306"/>
        <v>0</v>
      </c>
      <c r="CN105" s="27">
        <f t="shared" si="306"/>
        <v>0</v>
      </c>
      <c r="CO105" s="27">
        <f t="shared" si="306"/>
        <v>0</v>
      </c>
      <c r="CP105" s="27">
        <v>0</v>
      </c>
      <c r="CQ105" s="27">
        <f t="shared" si="306"/>
        <v>0</v>
      </c>
      <c r="CR105" s="27">
        <f t="shared" si="306"/>
        <v>0</v>
      </c>
      <c r="CS105" s="27">
        <f t="shared" si="306"/>
        <v>0</v>
      </c>
      <c r="CT105" s="27">
        <f t="shared" si="306"/>
        <v>0</v>
      </c>
      <c r="CU105" s="27">
        <f t="shared" si="306"/>
        <v>0</v>
      </c>
      <c r="CV105" s="27">
        <f t="shared" si="306"/>
        <v>0</v>
      </c>
      <c r="CW105" s="27">
        <f t="shared" si="306"/>
        <v>0</v>
      </c>
      <c r="CX105" s="27">
        <f t="shared" si="306"/>
        <v>0</v>
      </c>
      <c r="CY105" s="27">
        <f t="shared" si="306"/>
        <v>0</v>
      </c>
      <c r="CZ105" s="27">
        <f t="shared" si="306"/>
        <v>0</v>
      </c>
      <c r="DA105" s="27">
        <f t="shared" si="306"/>
        <v>0</v>
      </c>
      <c r="DB105" s="27">
        <f t="shared" si="306"/>
        <v>0</v>
      </c>
      <c r="DC105" s="27">
        <f t="shared" si="306"/>
        <v>0</v>
      </c>
      <c r="DD105" s="27">
        <f t="shared" si="306"/>
        <v>0</v>
      </c>
      <c r="DE105" s="27">
        <f t="shared" si="306"/>
        <v>0</v>
      </c>
      <c r="DF105" s="27">
        <f t="shared" si="306"/>
        <v>0</v>
      </c>
      <c r="DG105" s="27">
        <f t="shared" si="306"/>
        <v>0</v>
      </c>
      <c r="DH105" s="27">
        <f t="shared" si="306"/>
        <v>0</v>
      </c>
      <c r="DI105" s="27">
        <f t="shared" si="306"/>
        <v>0</v>
      </c>
      <c r="DJ105" s="27">
        <f t="shared" si="306"/>
        <v>0</v>
      </c>
      <c r="DK105" s="27">
        <f t="shared" si="306"/>
        <v>0</v>
      </c>
      <c r="DL105" s="27">
        <f t="shared" si="306"/>
        <v>0</v>
      </c>
      <c r="DM105" s="27">
        <f t="shared" si="306"/>
        <v>0</v>
      </c>
      <c r="DN105" s="27">
        <f t="shared" si="306"/>
        <v>0</v>
      </c>
      <c r="DO105" s="27">
        <f t="shared" si="306"/>
        <v>0</v>
      </c>
      <c r="DP105" s="27">
        <f t="shared" si="306"/>
        <v>0</v>
      </c>
      <c r="DQ105" s="27">
        <f t="shared" si="306"/>
        <v>0</v>
      </c>
      <c r="DR105" s="27">
        <f t="shared" si="306"/>
        <v>0</v>
      </c>
      <c r="DS105" s="27">
        <f t="shared" si="306"/>
        <v>0</v>
      </c>
      <c r="DT105" s="27">
        <f t="shared" si="306"/>
        <v>0</v>
      </c>
      <c r="DU105" s="27">
        <f t="shared" si="306"/>
        <v>0</v>
      </c>
      <c r="DV105" s="27">
        <f t="shared" si="306"/>
        <v>0</v>
      </c>
      <c r="DW105" s="27">
        <f t="shared" si="306"/>
        <v>0</v>
      </c>
      <c r="DX105" s="27">
        <f t="shared" si="306"/>
        <v>0</v>
      </c>
      <c r="DY105" s="27">
        <f t="shared" si="306"/>
        <v>0</v>
      </c>
      <c r="DZ105" s="28">
        <f t="shared" si="306"/>
        <v>0</v>
      </c>
      <c r="EA105" s="27">
        <f t="shared" si="306"/>
        <v>0</v>
      </c>
      <c r="EB105" s="27">
        <f t="shared" si="306"/>
        <v>0</v>
      </c>
      <c r="EC105" s="27">
        <f t="shared" si="306"/>
        <v>0</v>
      </c>
      <c r="ED105" s="27">
        <f t="shared" si="306"/>
        <v>0</v>
      </c>
      <c r="EE105" s="27">
        <f t="shared" si="306"/>
        <v>0</v>
      </c>
      <c r="EF105" s="27">
        <f t="shared" si="306"/>
        <v>110</v>
      </c>
      <c r="EG105" s="27">
        <f t="shared" si="306"/>
        <v>6544476.3999999994</v>
      </c>
    </row>
    <row r="106" spans="1:137" s="3" customFormat="1" ht="30" x14ac:dyDescent="0.25">
      <c r="B106" s="67">
        <v>71</v>
      </c>
      <c r="C106" s="42" t="s">
        <v>247</v>
      </c>
      <c r="D106" s="30">
        <f t="shared" si="168"/>
        <v>9860</v>
      </c>
      <c r="E106" s="30">
        <v>10127</v>
      </c>
      <c r="F106" s="31">
        <v>1.84</v>
      </c>
      <c r="G106" s="32">
        <v>1</v>
      </c>
      <c r="H106" s="30">
        <v>1.4</v>
      </c>
      <c r="I106" s="30">
        <v>1.68</v>
      </c>
      <c r="J106" s="30">
        <v>2.23</v>
      </c>
      <c r="K106" s="30">
        <v>2.57</v>
      </c>
      <c r="L106" s="33"/>
      <c r="M106" s="33">
        <f>SUM(L106*$D106*$F106*$G106*$H106*M$10)</f>
        <v>0</v>
      </c>
      <c r="N106" s="33"/>
      <c r="O106" s="33">
        <f>SUM(N106*$D106*$F106*$G106*$H106*O$10)</f>
        <v>0</v>
      </c>
      <c r="P106" s="34"/>
      <c r="Q106" s="33">
        <f>SUM(P106*$D106*$F106*$G106*$H106*Q$10)</f>
        <v>0</v>
      </c>
      <c r="R106" s="33"/>
      <c r="S106" s="33">
        <f>SUM(R106*$D106*$F106*$G106*$H106*S$10)</f>
        <v>0</v>
      </c>
      <c r="T106" s="33"/>
      <c r="U106" s="33">
        <f>SUM(T106*$D106*$F106*$G106*$H106*U$10)</f>
        <v>0</v>
      </c>
      <c r="V106" s="33"/>
      <c r="W106" s="33">
        <f>SUM(V106*$D106*$F106*$G106*$H106*W$10)</f>
        <v>0</v>
      </c>
      <c r="X106" s="33"/>
      <c r="Y106" s="33">
        <f>SUM(X106*$D106*$F106*$G106*$I106*Y$10)</f>
        <v>0</v>
      </c>
      <c r="Z106" s="33"/>
      <c r="AA106" s="33">
        <f>SUM(Z106*$D106*$F106*$G106*$H106*AA$10)</f>
        <v>0</v>
      </c>
      <c r="AB106" s="33"/>
      <c r="AC106" s="33">
        <f>SUM(AB106*$D106*$F106*$G106*$I106*AC$10)</f>
        <v>0</v>
      </c>
      <c r="AD106" s="33"/>
      <c r="AE106" s="33">
        <f>SUM(AD106*$D106*$F106*$G106*$I106*AE$10)</f>
        <v>0</v>
      </c>
      <c r="AF106" s="33"/>
      <c r="AG106" s="33">
        <f>SUM(AF106*$D106*$F106*$G106*$I106*AG$10)</f>
        <v>0</v>
      </c>
      <c r="AH106" s="33"/>
      <c r="AI106" s="33">
        <f>SUM(AH106*$D106*$F106*$G106*$I106*AI$10)</f>
        <v>0</v>
      </c>
      <c r="AJ106" s="33"/>
      <c r="AK106" s="33">
        <f>SUM(AJ106*$D106*$F106*$G106*$I106*AK$10)</f>
        <v>0</v>
      </c>
      <c r="AL106" s="33"/>
      <c r="AM106" s="33">
        <f>SUM(AL106*$D106*$F106*$G106*$I106*AM$10)</f>
        <v>0</v>
      </c>
      <c r="AN106" s="33"/>
      <c r="AO106" s="33">
        <f>SUM(AN106*$D106*$F106*$G106*$H106*AO$10)</f>
        <v>0</v>
      </c>
      <c r="AP106" s="33"/>
      <c r="AQ106" s="33">
        <f>SUM(AP106*$D106*$F106*$G106*$H106*AQ$10)</f>
        <v>0</v>
      </c>
      <c r="AR106" s="33"/>
      <c r="AS106" s="33">
        <f>SUM(AR106*$D106*$F106*$G106*$H106*AS$10)</f>
        <v>0</v>
      </c>
      <c r="AT106" s="33"/>
      <c r="AU106" s="33">
        <f>SUM(AT106*$D106*$F106*$G106*$I106*AU$10)</f>
        <v>0</v>
      </c>
      <c r="AV106" s="33"/>
      <c r="AW106" s="33">
        <f>SUM(AV106*$D106*$F106*$G106*$H106*AW$10)</f>
        <v>0</v>
      </c>
      <c r="AX106" s="33"/>
      <c r="AY106" s="33">
        <f>SUM(AX106*$D106*$F106*$G106*$H106*AY$10)</f>
        <v>0</v>
      </c>
      <c r="AZ106" s="33"/>
      <c r="BA106" s="33">
        <f>SUM(AZ106*$D106*$F106*$G106*$H106*BA$10)</f>
        <v>0</v>
      </c>
      <c r="BB106" s="33"/>
      <c r="BC106" s="33">
        <f>SUM(BB106*$D106*$F106*$G106*$H106*BC$10)</f>
        <v>0</v>
      </c>
      <c r="BD106" s="33"/>
      <c r="BE106" s="33">
        <f>SUM(BD106*$D106*$F106*$G106*$H106*BE$10)</f>
        <v>0</v>
      </c>
      <c r="BF106" s="33"/>
      <c r="BG106" s="33">
        <f>SUM(BF106*$D106*$F106*$G106*$H106*BG$10)</f>
        <v>0</v>
      </c>
      <c r="BH106" s="33"/>
      <c r="BI106" s="33">
        <f>SUM(BH106*$D106*$F106*$G106*$H106*BI$10)</f>
        <v>0</v>
      </c>
      <c r="BJ106" s="33"/>
      <c r="BK106" s="33">
        <f>SUM(BJ106*$D106*$F106*$G106*$H106*BK$10)</f>
        <v>0</v>
      </c>
      <c r="BL106" s="33"/>
      <c r="BM106" s="33">
        <f>SUM(BL106*$D106*$F106*$G106*$H106*BM$10)</f>
        <v>0</v>
      </c>
      <c r="BN106" s="33"/>
      <c r="BO106" s="33">
        <f>SUM(BN106*$D106*$F106*$G106*$H106*BO$10)</f>
        <v>0</v>
      </c>
      <c r="BP106" s="33"/>
      <c r="BQ106" s="33">
        <f>SUM(BP106*$D106*$F106*$G106*$H106*BQ$10)</f>
        <v>0</v>
      </c>
      <c r="BR106" s="33"/>
      <c r="BS106" s="33">
        <f>SUM(BR106*$D106*$F106*$G106*$H106*BS$10)</f>
        <v>0</v>
      </c>
      <c r="BT106" s="33"/>
      <c r="BU106" s="33">
        <f>SUM(BT106*$D106*$F106*$G106*$H106*BU$10)</f>
        <v>0</v>
      </c>
      <c r="BV106" s="33"/>
      <c r="BW106" s="33">
        <f>SUM(BV106*$D106*$F106*$G106*$I106*BW$10)</f>
        <v>0</v>
      </c>
      <c r="BX106" s="33"/>
      <c r="BY106" s="33">
        <f>SUM(BX106*$D106*$F106*$G106*$H106*BY$10)</f>
        <v>0</v>
      </c>
      <c r="BZ106" s="33"/>
      <c r="CA106" s="33">
        <f>SUM(BZ106*$D106*$F106*$G106*$H106*CA$10)</f>
        <v>0</v>
      </c>
      <c r="CB106" s="33"/>
      <c r="CC106" s="33">
        <f>SUM(CB106*$D106*$F106*$G106*$H106*CC$10)</f>
        <v>0</v>
      </c>
      <c r="CD106" s="33"/>
      <c r="CE106" s="33">
        <f>SUM(CD106*$D106*$F106*$G106*$I106*CE$10)</f>
        <v>0</v>
      </c>
      <c r="CF106" s="33"/>
      <c r="CG106" s="33">
        <f>SUM(CF106*$D106*$F106*$G106*$I106*CG$10)</f>
        <v>0</v>
      </c>
      <c r="CH106" s="33"/>
      <c r="CI106" s="33">
        <f>SUM(CH106*$D106*$F106*$G106*$H106*CI$10)</f>
        <v>0</v>
      </c>
      <c r="CJ106" s="33"/>
      <c r="CK106" s="33">
        <f>SUM(CJ106*$D106*$F106*$G106*$H106*CK$10)</f>
        <v>0</v>
      </c>
      <c r="CL106" s="33"/>
      <c r="CM106" s="33">
        <f>SUM(CL106*$D106*$F106*$G106*$H106*CM$10)</f>
        <v>0</v>
      </c>
      <c r="CN106" s="33"/>
      <c r="CO106" s="33">
        <f>SUM(CN106*$D106*$F106*$G106*$H106*CO$10)</f>
        <v>0</v>
      </c>
      <c r="CP106" s="33"/>
      <c r="CQ106" s="33">
        <f>SUM(CP106*$D106*$F106*$G106*$H106*CQ$10)</f>
        <v>0</v>
      </c>
      <c r="CR106" s="33"/>
      <c r="CS106" s="33">
        <f>SUM(CR106*$D106*$F106*$G106*$H106*CS$10)</f>
        <v>0</v>
      </c>
      <c r="CT106" s="33"/>
      <c r="CU106" s="33">
        <f>SUM(CT106*$D106*$F106*$G106*$H106*CU$10)</f>
        <v>0</v>
      </c>
      <c r="CV106" s="33"/>
      <c r="CW106" s="33">
        <f>SUM(CV106*$D106*$F106*$G106*$H106*CW$10)</f>
        <v>0</v>
      </c>
      <c r="CX106" s="33"/>
      <c r="CY106" s="33">
        <f>SUM(CX106*$D106*$F106*$G106*$H106*CY$10)</f>
        <v>0</v>
      </c>
      <c r="CZ106" s="33"/>
      <c r="DA106" s="33">
        <f>SUM(CZ106*$D106*$F106*$G106*$I106*DA$10)</f>
        <v>0</v>
      </c>
      <c r="DB106" s="33"/>
      <c r="DC106" s="33">
        <f>SUM(DB106*$D106*$F106*$G106*$I106*DC$10)</f>
        <v>0</v>
      </c>
      <c r="DD106" s="33"/>
      <c r="DE106" s="33">
        <f>SUM(DD106*$D106*$F106*$G106*$H106*DE$10)</f>
        <v>0</v>
      </c>
      <c r="DF106" s="33"/>
      <c r="DG106" s="33">
        <f>SUM(DF106*$D106*$F106*$G106*$I106*DG$10)</f>
        <v>0</v>
      </c>
      <c r="DH106" s="33"/>
      <c r="DI106" s="33">
        <f>SUM(DH106*$D106*$F106*$G106*$I106*DI$10)</f>
        <v>0</v>
      </c>
      <c r="DJ106" s="33"/>
      <c r="DK106" s="33">
        <f>SUM(DJ106*$D106*$F106*$G106*$I106*DK$10)</f>
        <v>0</v>
      </c>
      <c r="DL106" s="33"/>
      <c r="DM106" s="33">
        <f>SUM(DL106*$D106*$F106*$G106*$I106*DM$10)</f>
        <v>0</v>
      </c>
      <c r="DN106" s="33"/>
      <c r="DO106" s="33">
        <f>SUM(DN106*$D106*$F106*$G106*$H106*DO$10)</f>
        <v>0</v>
      </c>
      <c r="DP106" s="33"/>
      <c r="DQ106" s="33">
        <f>SUM(DP106*$D106*$F106*$G106*$H106*DQ$10)</f>
        <v>0</v>
      </c>
      <c r="DR106" s="33"/>
      <c r="DS106" s="33">
        <f>SUM(DR106*$D106*$F106*$G106*$I106*DS$10)</f>
        <v>0</v>
      </c>
      <c r="DT106" s="33"/>
      <c r="DU106" s="33">
        <f>SUM(DT106*$D106*$F106*$G106*$I106*DU$10)</f>
        <v>0</v>
      </c>
      <c r="DV106" s="33"/>
      <c r="DW106" s="33">
        <f>SUM(DV106*$D106*$F106*$G106*$I106*DW$10)</f>
        <v>0</v>
      </c>
      <c r="DX106" s="33"/>
      <c r="DY106" s="33">
        <f>SUM(DX106*$D106*$F106*$G106*$J106*DY$10)</f>
        <v>0</v>
      </c>
      <c r="DZ106" s="36"/>
      <c r="EA106" s="33">
        <f>SUM(DZ106*$D106*$F106*$G106*$K106*EA$10)</f>
        <v>0</v>
      </c>
      <c r="EB106" s="33"/>
      <c r="EC106" s="33">
        <f>SUM(EB106*$D106*$F106*$G106*$H106*EC$10)</f>
        <v>0</v>
      </c>
      <c r="ED106" s="33"/>
      <c r="EE106" s="37">
        <f>SUM(ED106*$D106*$F106*$G106*$H106*EE$10)</f>
        <v>0</v>
      </c>
      <c r="EF106" s="38">
        <f t="shared" ref="EF106:EG108" si="307">SUM(P106,V106,R106,L106,N106,BR106,CN106,DD106,DP106,BT106,DN106,BF106,AV106,AN106,AP106,AR106,BH106,CL106,T106,DV106,DB106,BV106,DT106,CD106,DF106,DJ106,DH106,AB106,AD106,AF106,AH106,X106,AJ106,AL106,CF106,DX106,DZ106,AT106,DR106,BJ106,AX106,AZ106,CP106,CR106,CT106,CV106,CX106,BL106,BB106,BN106,BD106,BP106,CH106,CB106,CJ106,Z106,BX106,CZ106,DL106,BZ106,EB106,ED106)</f>
        <v>0</v>
      </c>
      <c r="EG106" s="38">
        <f t="shared" si="307"/>
        <v>0</v>
      </c>
    </row>
    <row r="107" spans="1:137" s="2" customFormat="1" x14ac:dyDescent="0.25">
      <c r="B107" s="67">
        <v>72</v>
      </c>
      <c r="C107" s="29" t="s">
        <v>248</v>
      </c>
      <c r="D107" s="30">
        <f t="shared" si="168"/>
        <v>9860</v>
      </c>
      <c r="E107" s="30">
        <v>10127</v>
      </c>
      <c r="F107" s="31">
        <v>2.1800000000000002</v>
      </c>
      <c r="G107" s="40">
        <v>1</v>
      </c>
      <c r="H107" s="30">
        <v>1.4</v>
      </c>
      <c r="I107" s="30">
        <v>1.68</v>
      </c>
      <c r="J107" s="30">
        <v>2.23</v>
      </c>
      <c r="K107" s="30">
        <v>2.57</v>
      </c>
      <c r="L107" s="33"/>
      <c r="M107" s="33">
        <f>SUM(L107*$D107*$F107*$G107*$H107*M$10)</f>
        <v>0</v>
      </c>
      <c r="N107" s="33"/>
      <c r="O107" s="33">
        <f>SUM(N107*$D107*$F107*$G107*$H107*O$10)</f>
        <v>0</v>
      </c>
      <c r="P107" s="34"/>
      <c r="Q107" s="33">
        <f>SUM(P107*$D107*$F107*$G107*$H107*Q$10)</f>
        <v>0</v>
      </c>
      <c r="R107" s="33"/>
      <c r="S107" s="33">
        <f>SUM(R107*$D107*$F107*$G107*$H107*S$10)</f>
        <v>0</v>
      </c>
      <c r="T107" s="33"/>
      <c r="U107" s="33">
        <f>SUM(T107*$D107*$F107*$G107*$H107*U$10)</f>
        <v>0</v>
      </c>
      <c r="V107" s="33"/>
      <c r="W107" s="33">
        <f>SUM(V107*$D107*$F107*$G107*$H107*W$10)</f>
        <v>0</v>
      </c>
      <c r="X107" s="33"/>
      <c r="Y107" s="33">
        <f>SUM(X107*$D107*$F107*$G107*$I107*Y$10)</f>
        <v>0</v>
      </c>
      <c r="Z107" s="33"/>
      <c r="AA107" s="33">
        <f>SUM(Z107*$D107*$F107*$G107*$H107*AA$10)</f>
        <v>0</v>
      </c>
      <c r="AB107" s="33"/>
      <c r="AC107" s="33">
        <f>SUM(AB107*$D107*$F107*$G107*$I107*AC$10)</f>
        <v>0</v>
      </c>
      <c r="AD107" s="33"/>
      <c r="AE107" s="33">
        <f>SUM(AD107*$D107*$F107*$G107*$I107*AE$10)</f>
        <v>0</v>
      </c>
      <c r="AF107" s="33"/>
      <c r="AG107" s="33">
        <f>SUM(AF107*$D107*$F107*$G107*$I107*AG$10)</f>
        <v>0</v>
      </c>
      <c r="AH107" s="33"/>
      <c r="AI107" s="33">
        <f>SUM(AH107*$D107*$F107*$G107*$I107*AI$10)</f>
        <v>0</v>
      </c>
      <c r="AJ107" s="33"/>
      <c r="AK107" s="33">
        <f>SUM(AJ107*$D107*$F107*$G107*$I107*AK$10)</f>
        <v>0</v>
      </c>
      <c r="AL107" s="33"/>
      <c r="AM107" s="33">
        <f>SUM(AL107*$D107*$F107*$G107*$I107*AM$10)</f>
        <v>0</v>
      </c>
      <c r="AN107" s="33"/>
      <c r="AO107" s="33">
        <f>SUM(AN107*$D107*$F107*$G107*$H107*AO$10)</f>
        <v>0</v>
      </c>
      <c r="AP107" s="33"/>
      <c r="AQ107" s="33">
        <f>SUM(AP107*$D107*$F107*$G107*$H107*AQ$10)</f>
        <v>0</v>
      </c>
      <c r="AR107" s="33"/>
      <c r="AS107" s="33">
        <f>SUM(AR107*$D107*$F107*$G107*$H107*AS$10)</f>
        <v>0</v>
      </c>
      <c r="AT107" s="33"/>
      <c r="AU107" s="33">
        <f>SUM(AT107*$D107*$F107*$G107*$I107*AU$10)</f>
        <v>0</v>
      </c>
      <c r="AV107" s="33"/>
      <c r="AW107" s="33">
        <f>SUM(AV107*$D107*$F107*$G107*$H107*AW$10)</f>
        <v>0</v>
      </c>
      <c r="AX107" s="33"/>
      <c r="AY107" s="33">
        <f>SUM(AX107*$D107*$F107*$G107*$H107*AY$10)</f>
        <v>0</v>
      </c>
      <c r="AZ107" s="33"/>
      <c r="BA107" s="33">
        <f>SUM(AZ107*$D107*$F107*$G107*$H107*BA$10)</f>
        <v>0</v>
      </c>
      <c r="BB107" s="33"/>
      <c r="BC107" s="33">
        <f>SUM(BB107*$D107*$F107*$G107*$H107*BC$10)</f>
        <v>0</v>
      </c>
      <c r="BD107" s="33"/>
      <c r="BE107" s="33">
        <f>SUM(BD107*$D107*$F107*$G107*$H107*BE$10)</f>
        <v>0</v>
      </c>
      <c r="BF107" s="33"/>
      <c r="BG107" s="33">
        <f>SUM(BF107*$D107*$F107*$G107*$H107*BG$10)</f>
        <v>0</v>
      </c>
      <c r="BH107" s="33"/>
      <c r="BI107" s="33">
        <f>SUM(BH107*$D107*$F107*$G107*$H107*BI$10)</f>
        <v>0</v>
      </c>
      <c r="BJ107" s="33"/>
      <c r="BK107" s="33">
        <f>SUM(BJ107*$D107*$F107*$G107*$H107*BK$10)</f>
        <v>0</v>
      </c>
      <c r="BL107" s="33"/>
      <c r="BM107" s="33">
        <f>SUM(BL107*$D107*$F107*$G107*$H107*BM$10)</f>
        <v>0</v>
      </c>
      <c r="BN107" s="33"/>
      <c r="BO107" s="33">
        <f>SUM(BN107*$D107*$F107*$G107*$H107*BO$10)</f>
        <v>0</v>
      </c>
      <c r="BP107" s="33"/>
      <c r="BQ107" s="33">
        <f>SUM(BP107*$D107*$F107*$G107*$H107*BQ$10)</f>
        <v>0</v>
      </c>
      <c r="BR107" s="33"/>
      <c r="BS107" s="33">
        <f>SUM(BR107*$D107*$F107*$G107*$H107*BS$10)</f>
        <v>0</v>
      </c>
      <c r="BT107" s="33"/>
      <c r="BU107" s="33">
        <f>SUM(BT107*$D107*$F107*$G107*$H107*BU$10)</f>
        <v>0</v>
      </c>
      <c r="BV107" s="33"/>
      <c r="BW107" s="33">
        <f>SUM(BV107*$D107*$F107*$G107*$I107*BW$10)</f>
        <v>0</v>
      </c>
      <c r="BX107" s="33"/>
      <c r="BY107" s="33">
        <f>SUM(BX107*$D107*$F107*$G107*$H107*BY$10)</f>
        <v>0</v>
      </c>
      <c r="BZ107" s="33"/>
      <c r="CA107" s="33">
        <f>SUM(BZ107*$D107*$F107*$G107*$H107*CA$10)</f>
        <v>0</v>
      </c>
      <c r="CB107" s="33"/>
      <c r="CC107" s="33">
        <f>SUM(CB107*$D107*$F107*$G107*$H107*CC$10)</f>
        <v>0</v>
      </c>
      <c r="CD107" s="33"/>
      <c r="CE107" s="33">
        <f>SUM(CD107*$D107*$F107*$G107*$I107*CE$10)</f>
        <v>0</v>
      </c>
      <c r="CF107" s="33"/>
      <c r="CG107" s="33">
        <f>SUM(CF107*$D107*$F107*$G107*$I107*CG$10)</f>
        <v>0</v>
      </c>
      <c r="CH107" s="33"/>
      <c r="CI107" s="33">
        <f>SUM(CH107*$D107*$F107*$G107*$H107*CI$10)</f>
        <v>0</v>
      </c>
      <c r="CJ107" s="33"/>
      <c r="CK107" s="33">
        <f>SUM(CJ107*$D107*$F107*$G107*$H107*CK$10)</f>
        <v>0</v>
      </c>
      <c r="CL107" s="33"/>
      <c r="CM107" s="33">
        <f>SUM(CL107*$D107*$F107*$G107*$H107*CM$10)</f>
        <v>0</v>
      </c>
      <c r="CN107" s="33"/>
      <c r="CO107" s="33">
        <f>SUM(CN107*$D107*$F107*$G107*$H107*CO$10)</f>
        <v>0</v>
      </c>
      <c r="CP107" s="33"/>
      <c r="CQ107" s="33">
        <f>SUM(CP107*$D107*$F107*$G107*$H107*CQ$10)</f>
        <v>0</v>
      </c>
      <c r="CR107" s="33"/>
      <c r="CS107" s="33">
        <f>SUM(CR107*$D107*$F107*$G107*$H107*CS$10)</f>
        <v>0</v>
      </c>
      <c r="CT107" s="33"/>
      <c r="CU107" s="33">
        <f>SUM(CT107*$D107*$F107*$G107*$H107*CU$10)</f>
        <v>0</v>
      </c>
      <c r="CV107" s="33"/>
      <c r="CW107" s="33">
        <f>SUM(CV107*$D107*$F107*$G107*$H107*CW$10)</f>
        <v>0</v>
      </c>
      <c r="CX107" s="33"/>
      <c r="CY107" s="33">
        <f>SUM(CX107*$D107*$F107*$G107*$H107*CY$10)</f>
        <v>0</v>
      </c>
      <c r="CZ107" s="33"/>
      <c r="DA107" s="33">
        <f>SUM(CZ107*$D107*$F107*$G107*$I107*DA$10)</f>
        <v>0</v>
      </c>
      <c r="DB107" s="33"/>
      <c r="DC107" s="33">
        <f>SUM(DB107*$D107*$F107*$G107*$I107*DC$10)</f>
        <v>0</v>
      </c>
      <c r="DD107" s="33"/>
      <c r="DE107" s="33">
        <f>SUM(DD107*$D107*$F107*$G107*$H107*DE$10)</f>
        <v>0</v>
      </c>
      <c r="DF107" s="33"/>
      <c r="DG107" s="33">
        <f>SUM(DF107*$D107*$F107*$G107*$I107*DG$10)</f>
        <v>0</v>
      </c>
      <c r="DH107" s="33"/>
      <c r="DI107" s="33">
        <f>SUM(DH107*$D107*$F107*$G107*$I107*DI$10)</f>
        <v>0</v>
      </c>
      <c r="DJ107" s="33"/>
      <c r="DK107" s="33">
        <f>SUM(DJ107*$D107*$F107*$G107*$I107*DK$10)</f>
        <v>0</v>
      </c>
      <c r="DL107" s="33"/>
      <c r="DM107" s="33">
        <f>SUM(DL107*$D107*$F107*$G107*$I107*DM$10)</f>
        <v>0</v>
      </c>
      <c r="DN107" s="66"/>
      <c r="DO107" s="33">
        <f>SUM(DN107*$D107*$F107*$G107*$H107*DO$10)</f>
        <v>0</v>
      </c>
      <c r="DP107" s="33"/>
      <c r="DQ107" s="33">
        <f>SUM(DP107*$D107*$F107*$G107*$H107*DQ$10)</f>
        <v>0</v>
      </c>
      <c r="DR107" s="33"/>
      <c r="DS107" s="33">
        <f>SUM(DR107*$D107*$F107*$G107*$I107*DS$10)</f>
        <v>0</v>
      </c>
      <c r="DT107" s="33"/>
      <c r="DU107" s="33">
        <f>SUM(DT107*$D107*$F107*$G107*$I107*DU$10)</f>
        <v>0</v>
      </c>
      <c r="DV107" s="33"/>
      <c r="DW107" s="33">
        <f>SUM(DV107*$D107*$F107*$G107*$I107*DW$10)</f>
        <v>0</v>
      </c>
      <c r="DX107" s="33"/>
      <c r="DY107" s="33">
        <f>SUM(DX107*$D107*$F107*$G107*$J107*DY$10)</f>
        <v>0</v>
      </c>
      <c r="DZ107" s="36"/>
      <c r="EA107" s="33">
        <f>SUM(DZ107*$D107*$F107*$G107*$K107*EA$10)</f>
        <v>0</v>
      </c>
      <c r="EB107" s="33"/>
      <c r="EC107" s="33">
        <f>SUM(EB107*$D107*$F107*$G107*$H107*EC$10)</f>
        <v>0</v>
      </c>
      <c r="ED107" s="33"/>
      <c r="EE107" s="37">
        <f>SUM(ED107*$D107*$F107*$G107*$H107*EE$10)</f>
        <v>0</v>
      </c>
      <c r="EF107" s="38">
        <f t="shared" si="307"/>
        <v>0</v>
      </c>
      <c r="EG107" s="38">
        <f t="shared" si="307"/>
        <v>0</v>
      </c>
    </row>
    <row r="108" spans="1:137" s="2" customFormat="1" x14ac:dyDescent="0.25">
      <c r="B108" s="67">
        <v>73</v>
      </c>
      <c r="C108" s="29" t="s">
        <v>249</v>
      </c>
      <c r="D108" s="30">
        <f t="shared" si="168"/>
        <v>9860</v>
      </c>
      <c r="E108" s="30">
        <v>10127</v>
      </c>
      <c r="F108" s="31">
        <v>4.3099999999999996</v>
      </c>
      <c r="G108" s="40">
        <v>1</v>
      </c>
      <c r="H108" s="30">
        <v>1.4</v>
      </c>
      <c r="I108" s="30">
        <v>1.68</v>
      </c>
      <c r="J108" s="30">
        <v>2.23</v>
      </c>
      <c r="K108" s="30">
        <v>2.57</v>
      </c>
      <c r="L108" s="33"/>
      <c r="M108" s="33">
        <f>SUM(L108*$D108*$F108*$G108*$H108*M$10)</f>
        <v>0</v>
      </c>
      <c r="N108" s="33"/>
      <c r="O108" s="33">
        <f>SUM(N108*$D108*$F108*$G108*$H108*O$10)</f>
        <v>0</v>
      </c>
      <c r="P108" s="34"/>
      <c r="Q108" s="33">
        <f>SUM(P108*$D108*$F108*$G108*$H108*Q$10)</f>
        <v>0</v>
      </c>
      <c r="R108" s="33"/>
      <c r="S108" s="33">
        <f>SUM(R108*$D108*$F108*$G108*$H108*S$10)</f>
        <v>0</v>
      </c>
      <c r="T108" s="33"/>
      <c r="U108" s="33">
        <f>SUM(T108*$D108*$F108*$G108*$H108*U$10)</f>
        <v>0</v>
      </c>
      <c r="V108" s="33"/>
      <c r="W108" s="33">
        <f>SUM(V108*$D108*$F108*$G108*$H108*W$10)</f>
        <v>0</v>
      </c>
      <c r="X108" s="33"/>
      <c r="Y108" s="33">
        <f>SUM(X108*$D108*$F108*$G108*$I108*Y$10)</f>
        <v>0</v>
      </c>
      <c r="Z108" s="33"/>
      <c r="AA108" s="33">
        <f>SUM(Z108*$D108*$F108*$G108*$H108*AA$10)</f>
        <v>0</v>
      </c>
      <c r="AB108" s="33"/>
      <c r="AC108" s="33">
        <f>SUM(AB108*$D108*$F108*$G108*$I108*AC$10)</f>
        <v>0</v>
      </c>
      <c r="AD108" s="33"/>
      <c r="AE108" s="33">
        <f>SUM(AD108*$D108*$F108*$G108*$I108*AE$10)</f>
        <v>0</v>
      </c>
      <c r="AF108" s="33"/>
      <c r="AG108" s="33">
        <f>SUM(AF108*$D108*$F108*$G108*$I108*AG$10)</f>
        <v>0</v>
      </c>
      <c r="AH108" s="33"/>
      <c r="AI108" s="33">
        <f>SUM(AH108*$D108*$F108*$G108*$I108*AI$10)</f>
        <v>0</v>
      </c>
      <c r="AJ108" s="33"/>
      <c r="AK108" s="33">
        <f>SUM(AJ108*$D108*$F108*$G108*$I108*AK$10)</f>
        <v>0</v>
      </c>
      <c r="AL108" s="33"/>
      <c r="AM108" s="33">
        <f>SUM(AL108*$D108*$F108*$G108*$I108*AM$10)</f>
        <v>0</v>
      </c>
      <c r="AN108" s="33"/>
      <c r="AO108" s="33">
        <f>SUM(AN108*$D108*$F108*$G108*$H108*AO$10)</f>
        <v>0</v>
      </c>
      <c r="AP108" s="33"/>
      <c r="AQ108" s="33">
        <f>SUM(AP108*$D108*$F108*$G108*$H108*AQ$10)</f>
        <v>0</v>
      </c>
      <c r="AR108" s="33"/>
      <c r="AS108" s="33">
        <f>SUM(AR108*$D108*$F108*$G108*$H108*AS$10)</f>
        <v>0</v>
      </c>
      <c r="AT108" s="33"/>
      <c r="AU108" s="33">
        <f>SUM(AT108*$D108*$F108*$G108*$I108*AU$10)</f>
        <v>0</v>
      </c>
      <c r="AV108" s="33"/>
      <c r="AW108" s="33">
        <f>SUM(AV108*$D108*$F108*$G108*$H108*AW$10)</f>
        <v>0</v>
      </c>
      <c r="AX108" s="33"/>
      <c r="AY108" s="33">
        <f>SUM(AX108*$D108*$F108*$G108*$H108*AY$10)</f>
        <v>0</v>
      </c>
      <c r="AZ108" s="33"/>
      <c r="BA108" s="33">
        <f>SUM(AZ108*$D108*$F108*$G108*$H108*BA$10)</f>
        <v>0</v>
      </c>
      <c r="BB108" s="33"/>
      <c r="BC108" s="33">
        <f>SUM(BB108*$D108*$F108*$G108*$H108*BC$10)</f>
        <v>0</v>
      </c>
      <c r="BD108" s="33"/>
      <c r="BE108" s="33">
        <f>SUM(BD108*$D108*$F108*$G108*$H108*BE$10)</f>
        <v>0</v>
      </c>
      <c r="BF108" s="33"/>
      <c r="BG108" s="33">
        <f>SUM(BF108*$D108*$F108*$G108*$H108*BG$10)</f>
        <v>0</v>
      </c>
      <c r="BH108" s="33"/>
      <c r="BI108" s="33">
        <f>SUM(BH108*$D108*$F108*$G108*$H108*BI$10)</f>
        <v>0</v>
      </c>
      <c r="BJ108" s="33"/>
      <c r="BK108" s="33">
        <f>SUM(BJ108*$D108*$F108*$G108*$H108*BK$10)</f>
        <v>0</v>
      </c>
      <c r="BL108" s="33"/>
      <c r="BM108" s="33">
        <f>SUM(BL108*$D108*$F108*$G108*$H108*BM$10)</f>
        <v>0</v>
      </c>
      <c r="BN108" s="33"/>
      <c r="BO108" s="33">
        <f>SUM(BN108*$D108*$F108*$G108*$H108*BO$10)</f>
        <v>0</v>
      </c>
      <c r="BP108" s="33"/>
      <c r="BQ108" s="33">
        <f>SUM(BP108*$D108*$F108*$G108*$H108*BQ$10)</f>
        <v>0</v>
      </c>
      <c r="BR108" s="33"/>
      <c r="BS108" s="33">
        <f>SUM(BR108*$D108*$F108*$G108*$H108*BS$10)</f>
        <v>0</v>
      </c>
      <c r="BT108" s="33"/>
      <c r="BU108" s="33">
        <f>SUM(BT108*$D108*$F108*$G108*$H108*BU$10)</f>
        <v>0</v>
      </c>
      <c r="BV108" s="33"/>
      <c r="BW108" s="33">
        <f>SUM(BV108*$D108*$F108*$G108*$I108*BW$10)</f>
        <v>0</v>
      </c>
      <c r="BX108" s="33"/>
      <c r="BY108" s="33">
        <f>SUM(BX108*$D108*$F108*$G108*$H108*BY$10)</f>
        <v>0</v>
      </c>
      <c r="BZ108" s="33"/>
      <c r="CA108" s="33">
        <f>SUM(BZ108*$D108*$F108*$G108*$H108*CA$10)</f>
        <v>0</v>
      </c>
      <c r="CB108" s="33"/>
      <c r="CC108" s="33">
        <f>SUM(CB108*$D108*$F108*$G108*$H108*CC$10)</f>
        <v>0</v>
      </c>
      <c r="CD108" s="33"/>
      <c r="CE108" s="33">
        <f>SUM(CD108*$D108*$F108*$G108*$I108*CE$10)</f>
        <v>0</v>
      </c>
      <c r="CF108" s="33"/>
      <c r="CG108" s="33">
        <f>SUM(CF108*$D108*$F108*$G108*$I108*CG$10)</f>
        <v>0</v>
      </c>
      <c r="CH108" s="33"/>
      <c r="CI108" s="33">
        <f>SUM(CH108*$D108*$F108*$G108*$H108*CI$10)</f>
        <v>0</v>
      </c>
      <c r="CJ108" s="33">
        <v>110</v>
      </c>
      <c r="CK108" s="33">
        <f>SUM(CJ108*$D108*$F108*$G108*$H108*CK$10)</f>
        <v>6544476.3999999994</v>
      </c>
      <c r="CL108" s="33"/>
      <c r="CM108" s="33">
        <f>SUM(CL108*$D108*$F108*$G108*$H108*CM$10)</f>
        <v>0</v>
      </c>
      <c r="CN108" s="33"/>
      <c r="CO108" s="33">
        <f>SUM(CN108*$D108*$F108*$G108*$H108*CO$10)</f>
        <v>0</v>
      </c>
      <c r="CP108" s="33"/>
      <c r="CQ108" s="33">
        <f>SUM(CP108*$D108*$F108*$G108*$H108*CQ$10)</f>
        <v>0</v>
      </c>
      <c r="CR108" s="33"/>
      <c r="CS108" s="33">
        <f>SUM(CR108*$D108*$F108*$G108*$H108*CS$10)</f>
        <v>0</v>
      </c>
      <c r="CT108" s="33"/>
      <c r="CU108" s="33">
        <f>SUM(CT108*$D108*$F108*$G108*$H108*CU$10)</f>
        <v>0</v>
      </c>
      <c r="CV108" s="33"/>
      <c r="CW108" s="33">
        <f>SUM(CV108*$D108*$F108*$G108*$H108*CW$10)</f>
        <v>0</v>
      </c>
      <c r="CX108" s="33"/>
      <c r="CY108" s="33">
        <f>SUM(CX108*$D108*$F108*$G108*$H108*CY$10)</f>
        <v>0</v>
      </c>
      <c r="CZ108" s="33"/>
      <c r="DA108" s="33">
        <f>SUM(CZ108*$D108*$F108*$G108*$I108*DA$10)</f>
        <v>0</v>
      </c>
      <c r="DB108" s="33"/>
      <c r="DC108" s="33">
        <f>SUM(DB108*$D108*$F108*$G108*$I108*DC$10)</f>
        <v>0</v>
      </c>
      <c r="DD108" s="33"/>
      <c r="DE108" s="33">
        <f>SUM(DD108*$D108*$F108*$G108*$H108*DE$10)</f>
        <v>0</v>
      </c>
      <c r="DF108" s="33"/>
      <c r="DG108" s="33">
        <f>SUM(DF108*$D108*$F108*$G108*$I108*DG$10)</f>
        <v>0</v>
      </c>
      <c r="DH108" s="33"/>
      <c r="DI108" s="33">
        <f>SUM(DH108*$D108*$F108*$G108*$I108*DI$10)</f>
        <v>0</v>
      </c>
      <c r="DJ108" s="33"/>
      <c r="DK108" s="33">
        <f>SUM(DJ108*$D108*$F108*$G108*$I108*DK$10)</f>
        <v>0</v>
      </c>
      <c r="DL108" s="33"/>
      <c r="DM108" s="33">
        <f>SUM(DL108*$D108*$F108*$G108*$I108*DM$10)</f>
        <v>0</v>
      </c>
      <c r="DN108" s="66"/>
      <c r="DO108" s="33">
        <f>SUM(DN108*$D108*$F108*$G108*$H108*DO$10)</f>
        <v>0</v>
      </c>
      <c r="DP108" s="33"/>
      <c r="DQ108" s="33">
        <f>SUM(DP108*$D108*$F108*$G108*$H108*DQ$10)</f>
        <v>0</v>
      </c>
      <c r="DR108" s="33"/>
      <c r="DS108" s="33">
        <f>SUM(DR108*$D108*$F108*$G108*$I108*DS$10)</f>
        <v>0</v>
      </c>
      <c r="DT108" s="33"/>
      <c r="DU108" s="33">
        <f>SUM(DT108*$D108*$F108*$G108*$I108*DU$10)</f>
        <v>0</v>
      </c>
      <c r="DV108" s="33"/>
      <c r="DW108" s="33">
        <f>SUM(DV108*$D108*$F108*$G108*$I108*DW$10)</f>
        <v>0</v>
      </c>
      <c r="DX108" s="33"/>
      <c r="DY108" s="33">
        <f>SUM(DX108*$D108*$F108*$G108*$J108*DY$10)</f>
        <v>0</v>
      </c>
      <c r="DZ108" s="36"/>
      <c r="EA108" s="33">
        <f>SUM(DZ108*$D108*$F108*$G108*$K108*EA$10)</f>
        <v>0</v>
      </c>
      <c r="EB108" s="33"/>
      <c r="EC108" s="33">
        <f>SUM(EB108*$D108*$F108*$G108*$H108*EC$10)</f>
        <v>0</v>
      </c>
      <c r="ED108" s="33"/>
      <c r="EE108" s="37">
        <f>SUM(ED108*$D108*$F108*$G108*$H108*EE$10)</f>
        <v>0</v>
      </c>
      <c r="EF108" s="38">
        <f t="shared" si="307"/>
        <v>110</v>
      </c>
      <c r="EG108" s="38">
        <f t="shared" si="307"/>
        <v>6544476.3999999994</v>
      </c>
    </row>
    <row r="109" spans="1:137" s="61" customFormat="1" x14ac:dyDescent="0.25">
      <c r="A109" s="58">
        <v>26</v>
      </c>
      <c r="B109" s="53">
        <v>26</v>
      </c>
      <c r="C109" s="22" t="s">
        <v>250</v>
      </c>
      <c r="D109" s="46">
        <f t="shared" si="168"/>
        <v>9860</v>
      </c>
      <c r="E109" s="30">
        <v>10127</v>
      </c>
      <c r="F109" s="62">
        <v>0.98</v>
      </c>
      <c r="G109" s="60"/>
      <c r="H109" s="54"/>
      <c r="I109" s="54"/>
      <c r="J109" s="54"/>
      <c r="K109" s="54">
        <v>2.57</v>
      </c>
      <c r="L109" s="27">
        <f>L110</f>
        <v>0</v>
      </c>
      <c r="M109" s="27">
        <f t="shared" ref="M109:BX109" si="308">M110</f>
        <v>0</v>
      </c>
      <c r="N109" s="27">
        <f t="shared" si="308"/>
        <v>0</v>
      </c>
      <c r="O109" s="27">
        <f t="shared" si="308"/>
        <v>0</v>
      </c>
      <c r="P109" s="27">
        <f t="shared" si="308"/>
        <v>0</v>
      </c>
      <c r="Q109" s="27">
        <f t="shared" si="308"/>
        <v>0</v>
      </c>
      <c r="R109" s="27">
        <f t="shared" si="308"/>
        <v>0</v>
      </c>
      <c r="S109" s="27">
        <f t="shared" si="308"/>
        <v>0</v>
      </c>
      <c r="T109" s="27">
        <f t="shared" si="308"/>
        <v>0</v>
      </c>
      <c r="U109" s="27">
        <f t="shared" si="308"/>
        <v>0</v>
      </c>
      <c r="V109" s="27">
        <f t="shared" si="308"/>
        <v>0</v>
      </c>
      <c r="W109" s="27">
        <f t="shared" si="308"/>
        <v>0</v>
      </c>
      <c r="X109" s="27">
        <f t="shared" si="308"/>
        <v>0</v>
      </c>
      <c r="Y109" s="27">
        <f t="shared" si="308"/>
        <v>0</v>
      </c>
      <c r="Z109" s="27">
        <f t="shared" si="308"/>
        <v>0</v>
      </c>
      <c r="AA109" s="27">
        <f t="shared" si="308"/>
        <v>0</v>
      </c>
      <c r="AB109" s="27">
        <f t="shared" si="308"/>
        <v>0</v>
      </c>
      <c r="AC109" s="27">
        <f t="shared" si="308"/>
        <v>0</v>
      </c>
      <c r="AD109" s="27">
        <f t="shared" si="308"/>
        <v>0</v>
      </c>
      <c r="AE109" s="27">
        <f t="shared" si="308"/>
        <v>0</v>
      </c>
      <c r="AF109" s="27">
        <f t="shared" si="308"/>
        <v>0</v>
      </c>
      <c r="AG109" s="27">
        <f t="shared" si="308"/>
        <v>0</v>
      </c>
      <c r="AH109" s="27">
        <f t="shared" si="308"/>
        <v>0</v>
      </c>
      <c r="AI109" s="27">
        <f t="shared" si="308"/>
        <v>0</v>
      </c>
      <c r="AJ109" s="27">
        <f t="shared" si="308"/>
        <v>0</v>
      </c>
      <c r="AK109" s="27">
        <f t="shared" si="308"/>
        <v>0</v>
      </c>
      <c r="AL109" s="27">
        <f t="shared" si="308"/>
        <v>0</v>
      </c>
      <c r="AM109" s="27">
        <f t="shared" si="308"/>
        <v>0</v>
      </c>
      <c r="AN109" s="27">
        <f t="shared" si="308"/>
        <v>0</v>
      </c>
      <c r="AO109" s="27">
        <f t="shared" si="308"/>
        <v>0</v>
      </c>
      <c r="AP109" s="27">
        <f t="shared" si="308"/>
        <v>0</v>
      </c>
      <c r="AQ109" s="27">
        <f t="shared" si="308"/>
        <v>0</v>
      </c>
      <c r="AR109" s="27">
        <f t="shared" si="308"/>
        <v>0</v>
      </c>
      <c r="AS109" s="27">
        <f t="shared" si="308"/>
        <v>0</v>
      </c>
      <c r="AT109" s="27">
        <f t="shared" si="308"/>
        <v>0</v>
      </c>
      <c r="AU109" s="27">
        <f t="shared" si="308"/>
        <v>0</v>
      </c>
      <c r="AV109" s="27">
        <f t="shared" si="308"/>
        <v>0</v>
      </c>
      <c r="AW109" s="27">
        <f t="shared" si="308"/>
        <v>0</v>
      </c>
      <c r="AX109" s="27">
        <f t="shared" si="308"/>
        <v>0</v>
      </c>
      <c r="AY109" s="27">
        <f t="shared" si="308"/>
        <v>0</v>
      </c>
      <c r="AZ109" s="27">
        <f t="shared" si="308"/>
        <v>0</v>
      </c>
      <c r="BA109" s="27">
        <f t="shared" si="308"/>
        <v>0</v>
      </c>
      <c r="BB109" s="27">
        <f t="shared" si="308"/>
        <v>0</v>
      </c>
      <c r="BC109" s="27">
        <f t="shared" si="308"/>
        <v>0</v>
      </c>
      <c r="BD109" s="27">
        <f t="shared" si="308"/>
        <v>0</v>
      </c>
      <c r="BE109" s="27">
        <f t="shared" si="308"/>
        <v>0</v>
      </c>
      <c r="BF109" s="27">
        <f t="shared" si="308"/>
        <v>0</v>
      </c>
      <c r="BG109" s="27">
        <f t="shared" si="308"/>
        <v>0</v>
      </c>
      <c r="BH109" s="27">
        <f t="shared" si="308"/>
        <v>0</v>
      </c>
      <c r="BI109" s="27">
        <f t="shared" si="308"/>
        <v>0</v>
      </c>
      <c r="BJ109" s="27">
        <f t="shared" si="308"/>
        <v>0</v>
      </c>
      <c r="BK109" s="27">
        <f t="shared" si="308"/>
        <v>0</v>
      </c>
      <c r="BL109" s="27">
        <f t="shared" si="308"/>
        <v>0</v>
      </c>
      <c r="BM109" s="27">
        <f t="shared" si="308"/>
        <v>0</v>
      </c>
      <c r="BN109" s="27">
        <f t="shared" si="308"/>
        <v>0</v>
      </c>
      <c r="BO109" s="27">
        <f t="shared" si="308"/>
        <v>0</v>
      </c>
      <c r="BP109" s="27">
        <f t="shared" si="308"/>
        <v>0</v>
      </c>
      <c r="BQ109" s="27">
        <f t="shared" si="308"/>
        <v>0</v>
      </c>
      <c r="BR109" s="27">
        <f t="shared" si="308"/>
        <v>0</v>
      </c>
      <c r="BS109" s="27">
        <f t="shared" si="308"/>
        <v>0</v>
      </c>
      <c r="BT109" s="27">
        <f t="shared" si="308"/>
        <v>0</v>
      </c>
      <c r="BU109" s="27">
        <f t="shared" si="308"/>
        <v>0</v>
      </c>
      <c r="BV109" s="27">
        <f t="shared" si="308"/>
        <v>0</v>
      </c>
      <c r="BW109" s="27">
        <f t="shared" si="308"/>
        <v>0</v>
      </c>
      <c r="BX109" s="27">
        <f t="shared" si="308"/>
        <v>0</v>
      </c>
      <c r="BY109" s="27">
        <f t="shared" ref="BY109:EG109" si="309">BY110</f>
        <v>0</v>
      </c>
      <c r="BZ109" s="27">
        <f t="shared" si="309"/>
        <v>0</v>
      </c>
      <c r="CA109" s="27">
        <f t="shared" si="309"/>
        <v>0</v>
      </c>
      <c r="CB109" s="27">
        <f t="shared" si="309"/>
        <v>0</v>
      </c>
      <c r="CC109" s="27">
        <f t="shared" si="309"/>
        <v>0</v>
      </c>
      <c r="CD109" s="27">
        <f t="shared" si="309"/>
        <v>0</v>
      </c>
      <c r="CE109" s="27">
        <f t="shared" si="309"/>
        <v>0</v>
      </c>
      <c r="CF109" s="27">
        <f t="shared" si="309"/>
        <v>0</v>
      </c>
      <c r="CG109" s="27">
        <f t="shared" si="309"/>
        <v>0</v>
      </c>
      <c r="CH109" s="27">
        <f t="shared" si="309"/>
        <v>0</v>
      </c>
      <c r="CI109" s="27">
        <f t="shared" si="309"/>
        <v>0</v>
      </c>
      <c r="CJ109" s="27">
        <f t="shared" si="309"/>
        <v>0</v>
      </c>
      <c r="CK109" s="27">
        <f t="shared" si="309"/>
        <v>0</v>
      </c>
      <c r="CL109" s="27">
        <f t="shared" si="309"/>
        <v>0</v>
      </c>
      <c r="CM109" s="27">
        <f t="shared" si="309"/>
        <v>0</v>
      </c>
      <c r="CN109" s="27">
        <f t="shared" si="309"/>
        <v>0</v>
      </c>
      <c r="CO109" s="27">
        <f t="shared" si="309"/>
        <v>0</v>
      </c>
      <c r="CP109" s="27">
        <v>0</v>
      </c>
      <c r="CQ109" s="27">
        <f t="shared" si="309"/>
        <v>0</v>
      </c>
      <c r="CR109" s="27">
        <f t="shared" si="309"/>
        <v>0</v>
      </c>
      <c r="CS109" s="27">
        <f t="shared" si="309"/>
        <v>0</v>
      </c>
      <c r="CT109" s="27">
        <f t="shared" si="309"/>
        <v>0</v>
      </c>
      <c r="CU109" s="27">
        <f t="shared" si="309"/>
        <v>0</v>
      </c>
      <c r="CV109" s="27">
        <f t="shared" si="309"/>
        <v>0</v>
      </c>
      <c r="CW109" s="27">
        <f t="shared" si="309"/>
        <v>0</v>
      </c>
      <c r="CX109" s="27">
        <f t="shared" si="309"/>
        <v>0</v>
      </c>
      <c r="CY109" s="27">
        <f t="shared" si="309"/>
        <v>0</v>
      </c>
      <c r="CZ109" s="27">
        <f t="shared" si="309"/>
        <v>0</v>
      </c>
      <c r="DA109" s="27">
        <f t="shared" si="309"/>
        <v>0</v>
      </c>
      <c r="DB109" s="27">
        <f t="shared" si="309"/>
        <v>0</v>
      </c>
      <c r="DC109" s="27">
        <f t="shared" si="309"/>
        <v>0</v>
      </c>
      <c r="DD109" s="27">
        <f t="shared" si="309"/>
        <v>0</v>
      </c>
      <c r="DE109" s="27">
        <f t="shared" si="309"/>
        <v>0</v>
      </c>
      <c r="DF109" s="27">
        <f t="shared" si="309"/>
        <v>0</v>
      </c>
      <c r="DG109" s="27">
        <f t="shared" si="309"/>
        <v>0</v>
      </c>
      <c r="DH109" s="27">
        <f t="shared" si="309"/>
        <v>0</v>
      </c>
      <c r="DI109" s="27">
        <f t="shared" si="309"/>
        <v>0</v>
      </c>
      <c r="DJ109" s="27">
        <f t="shared" si="309"/>
        <v>0</v>
      </c>
      <c r="DK109" s="27">
        <f t="shared" si="309"/>
        <v>0</v>
      </c>
      <c r="DL109" s="27">
        <f t="shared" si="309"/>
        <v>0</v>
      </c>
      <c r="DM109" s="27">
        <f t="shared" si="309"/>
        <v>0</v>
      </c>
      <c r="DN109" s="27">
        <f t="shared" si="309"/>
        <v>0</v>
      </c>
      <c r="DO109" s="27">
        <f t="shared" si="309"/>
        <v>0</v>
      </c>
      <c r="DP109" s="27">
        <f t="shared" si="309"/>
        <v>0</v>
      </c>
      <c r="DQ109" s="27">
        <f t="shared" si="309"/>
        <v>0</v>
      </c>
      <c r="DR109" s="27">
        <f t="shared" si="309"/>
        <v>0</v>
      </c>
      <c r="DS109" s="27">
        <f t="shared" si="309"/>
        <v>0</v>
      </c>
      <c r="DT109" s="27">
        <f t="shared" si="309"/>
        <v>0</v>
      </c>
      <c r="DU109" s="27">
        <f t="shared" si="309"/>
        <v>0</v>
      </c>
      <c r="DV109" s="27">
        <f t="shared" si="309"/>
        <v>0</v>
      </c>
      <c r="DW109" s="27">
        <f t="shared" si="309"/>
        <v>0</v>
      </c>
      <c r="DX109" s="27">
        <f t="shared" si="309"/>
        <v>0</v>
      </c>
      <c r="DY109" s="27">
        <f t="shared" si="309"/>
        <v>0</v>
      </c>
      <c r="DZ109" s="28">
        <f t="shared" si="309"/>
        <v>0</v>
      </c>
      <c r="EA109" s="27">
        <f t="shared" si="309"/>
        <v>0</v>
      </c>
      <c r="EB109" s="27">
        <f t="shared" si="309"/>
        <v>0</v>
      </c>
      <c r="EC109" s="27">
        <f t="shared" si="309"/>
        <v>0</v>
      </c>
      <c r="ED109" s="27">
        <f t="shared" si="309"/>
        <v>0</v>
      </c>
      <c r="EE109" s="27">
        <f t="shared" si="309"/>
        <v>0</v>
      </c>
      <c r="EF109" s="27">
        <f t="shared" si="309"/>
        <v>0</v>
      </c>
      <c r="EG109" s="27">
        <f t="shared" si="309"/>
        <v>0</v>
      </c>
    </row>
    <row r="110" spans="1:137" s="2" customFormat="1" ht="45" x14ac:dyDescent="0.25">
      <c r="B110" s="67">
        <v>74</v>
      </c>
      <c r="C110" s="29" t="s">
        <v>251</v>
      </c>
      <c r="D110" s="30">
        <f t="shared" si="168"/>
        <v>9860</v>
      </c>
      <c r="E110" s="30">
        <v>10127</v>
      </c>
      <c r="F110" s="31">
        <v>0.98</v>
      </c>
      <c r="G110" s="40">
        <v>1</v>
      </c>
      <c r="H110" s="30">
        <v>1.4</v>
      </c>
      <c r="I110" s="30">
        <v>1.68</v>
      </c>
      <c r="J110" s="30">
        <v>2.23</v>
      </c>
      <c r="K110" s="30">
        <v>2.57</v>
      </c>
      <c r="L110" s="33"/>
      <c r="M110" s="33">
        <f>SUM(L110*$D110*$F110*$G110*$H110*M$10)</f>
        <v>0</v>
      </c>
      <c r="N110" s="33"/>
      <c r="O110" s="33">
        <f>SUM(N110*$D110*$F110*$G110*$H110*O$10)</f>
        <v>0</v>
      </c>
      <c r="P110" s="34"/>
      <c r="Q110" s="33">
        <f>SUM(P110*$D110*$F110*$G110*$H110*Q$10)</f>
        <v>0</v>
      </c>
      <c r="R110" s="33"/>
      <c r="S110" s="33">
        <f>SUM(R110*$D110*$F110*$G110*$H110*S$10)</f>
        <v>0</v>
      </c>
      <c r="T110" s="33"/>
      <c r="U110" s="33">
        <f>SUM(T110*$D110*$F110*$G110*$H110*U$10)</f>
        <v>0</v>
      </c>
      <c r="V110" s="33"/>
      <c r="W110" s="33">
        <f>SUM(V110*$D110*$F110*$G110*$H110*W$10)</f>
        <v>0</v>
      </c>
      <c r="X110" s="33"/>
      <c r="Y110" s="33">
        <f>SUM(X110*$D110*$F110*$G110*$I110*Y$10)</f>
        <v>0</v>
      </c>
      <c r="Z110" s="33"/>
      <c r="AA110" s="33">
        <f>SUM(Z110*$D110*$F110*$G110*$H110*AA$10)</f>
        <v>0</v>
      </c>
      <c r="AB110" s="33"/>
      <c r="AC110" s="33">
        <f>SUM(AB110*$D110*$F110*$G110*$I110*AC$10)</f>
        <v>0</v>
      </c>
      <c r="AD110" s="33"/>
      <c r="AE110" s="33">
        <f>SUM(AD110*$D110*$F110*$G110*$I110*AE$10)</f>
        <v>0</v>
      </c>
      <c r="AF110" s="33"/>
      <c r="AG110" s="33">
        <f>SUM(AF110*$D110*$F110*$G110*$I110*AG$10)</f>
        <v>0</v>
      </c>
      <c r="AH110" s="33"/>
      <c r="AI110" s="33">
        <f>SUM(AH110*$D110*$F110*$G110*$I110*AI$10)</f>
        <v>0</v>
      </c>
      <c r="AJ110" s="33"/>
      <c r="AK110" s="33">
        <f>SUM(AJ110*$D110*$F110*$G110*$I110*AK$10)</f>
        <v>0</v>
      </c>
      <c r="AL110" s="33"/>
      <c r="AM110" s="33">
        <f>SUM(AL110*$D110*$F110*$G110*$I110*AM$10)</f>
        <v>0</v>
      </c>
      <c r="AN110" s="33"/>
      <c r="AO110" s="33">
        <f>SUM(AN110*$D110*$F110*$G110*$H110*AO$10)</f>
        <v>0</v>
      </c>
      <c r="AP110" s="33"/>
      <c r="AQ110" s="33">
        <f>SUM(AP110*$D110*$F110*$G110*$H110*AQ$10)</f>
        <v>0</v>
      </c>
      <c r="AR110" s="33"/>
      <c r="AS110" s="33">
        <f>SUM(AR110*$D110*$F110*$G110*$H110*AS$10)</f>
        <v>0</v>
      </c>
      <c r="AT110" s="33"/>
      <c r="AU110" s="33">
        <f>SUM(AT110*$D110*$F110*$G110*$I110*AU$10)</f>
        <v>0</v>
      </c>
      <c r="AV110" s="33"/>
      <c r="AW110" s="33">
        <f>SUM(AV110*$D110*$F110*$G110*$H110*AW$10)</f>
        <v>0</v>
      </c>
      <c r="AX110" s="33"/>
      <c r="AY110" s="33">
        <f>SUM(AX110*$D110*$F110*$G110*$H110*AY$10)</f>
        <v>0</v>
      </c>
      <c r="AZ110" s="33"/>
      <c r="BA110" s="33">
        <f>SUM(AZ110*$D110*$F110*$G110*$H110*BA$10)</f>
        <v>0</v>
      </c>
      <c r="BB110" s="33"/>
      <c r="BC110" s="33">
        <f>SUM(BB110*$D110*$F110*$G110*$H110*BC$10)</f>
        <v>0</v>
      </c>
      <c r="BD110" s="33"/>
      <c r="BE110" s="33">
        <f>SUM(BD110*$D110*$F110*$G110*$H110*BE$10)</f>
        <v>0</v>
      </c>
      <c r="BF110" s="33"/>
      <c r="BG110" s="33">
        <f>SUM(BF110*$D110*$F110*$G110*$H110*BG$10)</f>
        <v>0</v>
      </c>
      <c r="BH110" s="33"/>
      <c r="BI110" s="33">
        <f>SUM(BH110*$D110*$F110*$G110*$H110*BI$10)</f>
        <v>0</v>
      </c>
      <c r="BJ110" s="33"/>
      <c r="BK110" s="33">
        <f>SUM(BJ110*$D110*$F110*$G110*$H110*BK$10)</f>
        <v>0</v>
      </c>
      <c r="BL110" s="33"/>
      <c r="BM110" s="33">
        <f>SUM(BL110*$D110*$F110*$G110*$H110*BM$10)</f>
        <v>0</v>
      </c>
      <c r="BN110" s="33"/>
      <c r="BO110" s="33">
        <f>SUM(BN110*$D110*$F110*$G110*$H110*BO$10)</f>
        <v>0</v>
      </c>
      <c r="BP110" s="33"/>
      <c r="BQ110" s="33">
        <f>SUM(BP110*$D110*$F110*$G110*$H110*BQ$10)</f>
        <v>0</v>
      </c>
      <c r="BR110" s="33"/>
      <c r="BS110" s="33">
        <f>SUM(BR110*$D110*$F110*$G110*$H110*BS$10)</f>
        <v>0</v>
      </c>
      <c r="BT110" s="33"/>
      <c r="BU110" s="33">
        <f>SUM(BT110*$D110*$F110*$G110*$H110*BU$10)</f>
        <v>0</v>
      </c>
      <c r="BV110" s="33"/>
      <c r="BW110" s="33">
        <f>SUM(BV110*$D110*$F110*$G110*$I110*BW$10)</f>
        <v>0</v>
      </c>
      <c r="BX110" s="33"/>
      <c r="BY110" s="33">
        <f>SUM(BX110*$D110*$F110*$G110*$H110*BY$10)</f>
        <v>0</v>
      </c>
      <c r="BZ110" s="33"/>
      <c r="CA110" s="33">
        <f>SUM(BZ110*$D110*$F110*$G110*$H110*CA$10)</f>
        <v>0</v>
      </c>
      <c r="CB110" s="33"/>
      <c r="CC110" s="33">
        <f>SUM(CB110*$D110*$F110*$G110*$H110*CC$10)</f>
        <v>0</v>
      </c>
      <c r="CD110" s="33"/>
      <c r="CE110" s="33">
        <f>SUM(CD110*$D110*$F110*$G110*$I110*CE$10)</f>
        <v>0</v>
      </c>
      <c r="CF110" s="33"/>
      <c r="CG110" s="33">
        <f>SUM(CF110*$D110*$F110*$G110*$I110*CG$10)</f>
        <v>0</v>
      </c>
      <c r="CH110" s="33"/>
      <c r="CI110" s="33">
        <f>SUM(CH110*$D110*$F110*$G110*$H110*CI$10)</f>
        <v>0</v>
      </c>
      <c r="CJ110" s="33"/>
      <c r="CK110" s="33">
        <f>SUM(CJ110*$D110*$F110*$G110*$H110*CK$10)</f>
        <v>0</v>
      </c>
      <c r="CL110" s="33"/>
      <c r="CM110" s="33">
        <f>SUM(CL110*$D110*$F110*$G110*$H110*CM$10)</f>
        <v>0</v>
      </c>
      <c r="CN110" s="33"/>
      <c r="CO110" s="33">
        <f>SUM(CN110*$D110*$F110*$G110*$H110*CO$10)</f>
        <v>0</v>
      </c>
      <c r="CP110" s="33"/>
      <c r="CQ110" s="33">
        <f>SUM(CP110*$D110*$F110*$G110*$H110*CQ$10)</f>
        <v>0</v>
      </c>
      <c r="CR110" s="33"/>
      <c r="CS110" s="33">
        <f>SUM(CR110*$D110*$F110*$G110*$H110*CS$10)</f>
        <v>0</v>
      </c>
      <c r="CT110" s="33"/>
      <c r="CU110" s="33">
        <f>SUM(CT110*$D110*$F110*$G110*$H110*CU$10)</f>
        <v>0</v>
      </c>
      <c r="CV110" s="33"/>
      <c r="CW110" s="33">
        <f>SUM(CV110*$D110*$F110*$G110*$H110*CW$10)</f>
        <v>0</v>
      </c>
      <c r="CX110" s="33"/>
      <c r="CY110" s="33">
        <f>SUM(CX110*$D110*$F110*$G110*$H110*CY$10)</f>
        <v>0</v>
      </c>
      <c r="CZ110" s="33"/>
      <c r="DA110" s="33">
        <f>SUM(CZ110*$D110*$F110*$G110*$I110*DA$10)</f>
        <v>0</v>
      </c>
      <c r="DB110" s="33"/>
      <c r="DC110" s="33">
        <f>SUM(DB110*$D110*$F110*$G110*$I110*DC$10)</f>
        <v>0</v>
      </c>
      <c r="DD110" s="33"/>
      <c r="DE110" s="33">
        <f>SUM(DD110*$D110*$F110*$G110*$H110*DE$10)</f>
        <v>0</v>
      </c>
      <c r="DF110" s="33"/>
      <c r="DG110" s="33">
        <f>SUM(DF110*$D110*$F110*$G110*$I110*DG$10)</f>
        <v>0</v>
      </c>
      <c r="DH110" s="33"/>
      <c r="DI110" s="33">
        <f>SUM(DH110*$D110*$F110*$G110*$I110*DI$10)</f>
        <v>0</v>
      </c>
      <c r="DJ110" s="33"/>
      <c r="DK110" s="33">
        <f>SUM(DJ110*$D110*$F110*$G110*$I110*DK$10)</f>
        <v>0</v>
      </c>
      <c r="DL110" s="33"/>
      <c r="DM110" s="33">
        <f>SUM(DL110*$D110*$F110*$G110*$I110*DM$10)</f>
        <v>0</v>
      </c>
      <c r="DN110" s="66"/>
      <c r="DO110" s="33">
        <f>SUM(DN110*$D110*$F110*$G110*$H110*DO$10)</f>
        <v>0</v>
      </c>
      <c r="DP110" s="33"/>
      <c r="DQ110" s="33">
        <f>SUM(DP110*$D110*$F110*$G110*$H110*DQ$10)</f>
        <v>0</v>
      </c>
      <c r="DR110" s="33"/>
      <c r="DS110" s="33">
        <f>SUM(DR110*$D110*$F110*$G110*$I110*DS$10)</f>
        <v>0</v>
      </c>
      <c r="DT110" s="33"/>
      <c r="DU110" s="33">
        <f>SUM(DT110*$D110*$F110*$G110*$I110*DU$10)</f>
        <v>0</v>
      </c>
      <c r="DV110" s="33"/>
      <c r="DW110" s="33">
        <f>SUM(DV110*$D110*$F110*$G110*$I110*DW$10)</f>
        <v>0</v>
      </c>
      <c r="DX110" s="33"/>
      <c r="DY110" s="33">
        <f>SUM(DX110*$D110*$F110*$G110*$J110*DY$10)</f>
        <v>0</v>
      </c>
      <c r="DZ110" s="36"/>
      <c r="EA110" s="33">
        <f>SUM(DZ110*$D110*$F110*$G110*$K110*EA$10)</f>
        <v>0</v>
      </c>
      <c r="EB110" s="33"/>
      <c r="EC110" s="33">
        <f>SUM(EB110*$D110*$F110*$G110*$H110*EC$10)</f>
        <v>0</v>
      </c>
      <c r="ED110" s="33"/>
      <c r="EE110" s="37">
        <f>SUM(ED110*$D110*$F110*$G110*$H110*EE$10)</f>
        <v>0</v>
      </c>
      <c r="EF110" s="38">
        <f>SUM(P110,V110,R110,L110,N110,BR110,CN110,DD110,DP110,BT110,DN110,BF110,AV110,AN110,AP110,AR110,BH110,CL110,T110,DV110,DB110,BV110,DT110,CD110,DF110,DJ110,DH110,AB110,AD110,AF110,AH110,X110,AJ110,AL110,CF110,DX110,DZ110,AT110,DR110,BJ110,AX110,AZ110,CP110,CR110,CT110,CV110,CX110,BL110,BB110,BN110,BD110,BP110,CH110,CB110,CJ110,Z110,BX110,CZ110,DL110,BZ110,EB110,ED110)</f>
        <v>0</v>
      </c>
      <c r="EG110" s="38">
        <f>SUM(Q110,W110,S110,M110,O110,BS110,CO110,DE110,DQ110,BU110,DO110,BG110,AW110,AO110,AQ110,AS110,BI110,CM110,U110,DW110,DC110,BW110,DU110,CE110,DG110,DK110,DI110,AC110,AE110,AG110,AI110,Y110,AK110,AM110,CG110,DY110,EA110,AU110,DS110,BK110,AY110,BA110,CQ110,CS110,CU110,CW110,CY110,BM110,BC110,BO110,BE110,BQ110,CI110,CC110,CK110,AA110,BY110,DA110,DM110,CA110,EC110,EE110)</f>
        <v>0</v>
      </c>
    </row>
    <row r="111" spans="1:137" s="61" customFormat="1" x14ac:dyDescent="0.25">
      <c r="A111" s="58">
        <v>27</v>
      </c>
      <c r="B111" s="58">
        <v>27</v>
      </c>
      <c r="C111" s="22" t="s">
        <v>252</v>
      </c>
      <c r="D111" s="46">
        <f t="shared" si="168"/>
        <v>9860</v>
      </c>
      <c r="E111" s="30">
        <v>10127</v>
      </c>
      <c r="F111" s="62">
        <v>0.74</v>
      </c>
      <c r="G111" s="60"/>
      <c r="H111" s="54"/>
      <c r="I111" s="54"/>
      <c r="J111" s="54"/>
      <c r="K111" s="54">
        <v>2.57</v>
      </c>
      <c r="L111" s="27">
        <f>L112</f>
        <v>0</v>
      </c>
      <c r="M111" s="27">
        <f t="shared" ref="M111:BX111" si="310">M112</f>
        <v>0</v>
      </c>
      <c r="N111" s="27">
        <f t="shared" si="310"/>
        <v>0</v>
      </c>
      <c r="O111" s="27">
        <f t="shared" si="310"/>
        <v>0</v>
      </c>
      <c r="P111" s="27">
        <f t="shared" si="310"/>
        <v>0</v>
      </c>
      <c r="Q111" s="27">
        <f t="shared" si="310"/>
        <v>0</v>
      </c>
      <c r="R111" s="27">
        <f t="shared" si="310"/>
        <v>0</v>
      </c>
      <c r="S111" s="27">
        <f t="shared" si="310"/>
        <v>0</v>
      </c>
      <c r="T111" s="27">
        <f t="shared" si="310"/>
        <v>0</v>
      </c>
      <c r="U111" s="27">
        <f t="shared" si="310"/>
        <v>0</v>
      </c>
      <c r="V111" s="27">
        <f t="shared" si="310"/>
        <v>0</v>
      </c>
      <c r="W111" s="27">
        <f t="shared" si="310"/>
        <v>0</v>
      </c>
      <c r="X111" s="27">
        <f t="shared" si="310"/>
        <v>0</v>
      </c>
      <c r="Y111" s="27">
        <f t="shared" si="310"/>
        <v>0</v>
      </c>
      <c r="Z111" s="27">
        <f t="shared" si="310"/>
        <v>0</v>
      </c>
      <c r="AA111" s="27">
        <f t="shared" si="310"/>
        <v>0</v>
      </c>
      <c r="AB111" s="27">
        <f t="shared" si="310"/>
        <v>0</v>
      </c>
      <c r="AC111" s="27">
        <f t="shared" si="310"/>
        <v>0</v>
      </c>
      <c r="AD111" s="27">
        <f t="shared" si="310"/>
        <v>0</v>
      </c>
      <c r="AE111" s="27">
        <f t="shared" si="310"/>
        <v>0</v>
      </c>
      <c r="AF111" s="27">
        <f t="shared" si="310"/>
        <v>0</v>
      </c>
      <c r="AG111" s="27">
        <f t="shared" si="310"/>
        <v>0</v>
      </c>
      <c r="AH111" s="27">
        <f t="shared" si="310"/>
        <v>0</v>
      </c>
      <c r="AI111" s="27">
        <f t="shared" si="310"/>
        <v>0</v>
      </c>
      <c r="AJ111" s="27">
        <f t="shared" si="310"/>
        <v>0</v>
      </c>
      <c r="AK111" s="27">
        <f t="shared" si="310"/>
        <v>0</v>
      </c>
      <c r="AL111" s="27">
        <f t="shared" si="310"/>
        <v>0</v>
      </c>
      <c r="AM111" s="27">
        <f t="shared" si="310"/>
        <v>0</v>
      </c>
      <c r="AN111" s="27">
        <f t="shared" si="310"/>
        <v>0</v>
      </c>
      <c r="AO111" s="27">
        <f t="shared" si="310"/>
        <v>0</v>
      </c>
      <c r="AP111" s="27">
        <f t="shared" si="310"/>
        <v>0</v>
      </c>
      <c r="AQ111" s="27">
        <f t="shared" si="310"/>
        <v>0</v>
      </c>
      <c r="AR111" s="27">
        <f t="shared" si="310"/>
        <v>0</v>
      </c>
      <c r="AS111" s="27">
        <f t="shared" si="310"/>
        <v>0</v>
      </c>
      <c r="AT111" s="27">
        <f t="shared" si="310"/>
        <v>0</v>
      </c>
      <c r="AU111" s="27">
        <f t="shared" si="310"/>
        <v>0</v>
      </c>
      <c r="AV111" s="27">
        <f t="shared" si="310"/>
        <v>17</v>
      </c>
      <c r="AW111" s="27">
        <f t="shared" si="310"/>
        <v>173654.32</v>
      </c>
      <c r="AX111" s="27">
        <f t="shared" si="310"/>
        <v>0</v>
      </c>
      <c r="AY111" s="27">
        <f t="shared" si="310"/>
        <v>0</v>
      </c>
      <c r="AZ111" s="27">
        <f t="shared" si="310"/>
        <v>0</v>
      </c>
      <c r="BA111" s="27">
        <f t="shared" si="310"/>
        <v>0</v>
      </c>
      <c r="BB111" s="27">
        <f t="shared" si="310"/>
        <v>0</v>
      </c>
      <c r="BC111" s="27">
        <f t="shared" si="310"/>
        <v>0</v>
      </c>
      <c r="BD111" s="27">
        <f t="shared" si="310"/>
        <v>0</v>
      </c>
      <c r="BE111" s="27">
        <f t="shared" si="310"/>
        <v>0</v>
      </c>
      <c r="BF111" s="27">
        <f t="shared" si="310"/>
        <v>0</v>
      </c>
      <c r="BG111" s="27">
        <f t="shared" si="310"/>
        <v>0</v>
      </c>
      <c r="BH111" s="27">
        <f t="shared" si="310"/>
        <v>0</v>
      </c>
      <c r="BI111" s="27">
        <f t="shared" si="310"/>
        <v>0</v>
      </c>
      <c r="BJ111" s="27">
        <f t="shared" si="310"/>
        <v>0</v>
      </c>
      <c r="BK111" s="27">
        <f t="shared" si="310"/>
        <v>0</v>
      </c>
      <c r="BL111" s="27">
        <f t="shared" si="310"/>
        <v>0</v>
      </c>
      <c r="BM111" s="27">
        <f t="shared" si="310"/>
        <v>0</v>
      </c>
      <c r="BN111" s="27">
        <f t="shared" si="310"/>
        <v>0</v>
      </c>
      <c r="BO111" s="27">
        <f t="shared" si="310"/>
        <v>0</v>
      </c>
      <c r="BP111" s="27">
        <f t="shared" si="310"/>
        <v>0</v>
      </c>
      <c r="BQ111" s="27">
        <f t="shared" si="310"/>
        <v>0</v>
      </c>
      <c r="BR111" s="27">
        <f t="shared" si="310"/>
        <v>0</v>
      </c>
      <c r="BS111" s="27">
        <f t="shared" si="310"/>
        <v>0</v>
      </c>
      <c r="BT111" s="27">
        <f t="shared" si="310"/>
        <v>0</v>
      </c>
      <c r="BU111" s="27">
        <f t="shared" si="310"/>
        <v>0</v>
      </c>
      <c r="BV111" s="27">
        <f t="shared" si="310"/>
        <v>0</v>
      </c>
      <c r="BW111" s="27">
        <f t="shared" si="310"/>
        <v>0</v>
      </c>
      <c r="BX111" s="27">
        <f t="shared" si="310"/>
        <v>0</v>
      </c>
      <c r="BY111" s="27">
        <f t="shared" ref="BY111:EG111" si="311">BY112</f>
        <v>0</v>
      </c>
      <c r="BZ111" s="27">
        <f t="shared" si="311"/>
        <v>0</v>
      </c>
      <c r="CA111" s="27">
        <f t="shared" si="311"/>
        <v>0</v>
      </c>
      <c r="CB111" s="27">
        <f t="shared" si="311"/>
        <v>0</v>
      </c>
      <c r="CC111" s="27">
        <f t="shared" si="311"/>
        <v>0</v>
      </c>
      <c r="CD111" s="27">
        <f t="shared" si="311"/>
        <v>0</v>
      </c>
      <c r="CE111" s="27">
        <f t="shared" si="311"/>
        <v>0</v>
      </c>
      <c r="CF111" s="27">
        <f t="shared" si="311"/>
        <v>0</v>
      </c>
      <c r="CG111" s="27">
        <f t="shared" si="311"/>
        <v>0</v>
      </c>
      <c r="CH111" s="27">
        <f t="shared" si="311"/>
        <v>0</v>
      </c>
      <c r="CI111" s="27">
        <f t="shared" si="311"/>
        <v>0</v>
      </c>
      <c r="CJ111" s="27">
        <f t="shared" si="311"/>
        <v>0</v>
      </c>
      <c r="CK111" s="27">
        <f t="shared" si="311"/>
        <v>0</v>
      </c>
      <c r="CL111" s="27">
        <f t="shared" si="311"/>
        <v>0</v>
      </c>
      <c r="CM111" s="27">
        <f t="shared" si="311"/>
        <v>0</v>
      </c>
      <c r="CN111" s="27">
        <f t="shared" si="311"/>
        <v>2</v>
      </c>
      <c r="CO111" s="27">
        <f t="shared" si="311"/>
        <v>20429.919999999998</v>
      </c>
      <c r="CP111" s="27">
        <v>0</v>
      </c>
      <c r="CQ111" s="27">
        <f t="shared" si="311"/>
        <v>0</v>
      </c>
      <c r="CR111" s="27">
        <f t="shared" si="311"/>
        <v>0</v>
      </c>
      <c r="CS111" s="27">
        <f t="shared" si="311"/>
        <v>0</v>
      </c>
      <c r="CT111" s="27">
        <f t="shared" si="311"/>
        <v>0</v>
      </c>
      <c r="CU111" s="27">
        <f t="shared" si="311"/>
        <v>0</v>
      </c>
      <c r="CV111" s="27">
        <f t="shared" si="311"/>
        <v>5</v>
      </c>
      <c r="CW111" s="27">
        <f t="shared" si="311"/>
        <v>51074.799999999996</v>
      </c>
      <c r="CX111" s="27">
        <f t="shared" si="311"/>
        <v>0</v>
      </c>
      <c r="CY111" s="27">
        <f t="shared" si="311"/>
        <v>0</v>
      </c>
      <c r="CZ111" s="27">
        <f t="shared" si="311"/>
        <v>0</v>
      </c>
      <c r="DA111" s="27">
        <f t="shared" si="311"/>
        <v>0</v>
      </c>
      <c r="DB111" s="27">
        <f t="shared" si="311"/>
        <v>0</v>
      </c>
      <c r="DC111" s="27">
        <f t="shared" si="311"/>
        <v>0</v>
      </c>
      <c r="DD111" s="27">
        <f t="shared" si="311"/>
        <v>0</v>
      </c>
      <c r="DE111" s="27">
        <f t="shared" si="311"/>
        <v>0</v>
      </c>
      <c r="DF111" s="27">
        <f t="shared" si="311"/>
        <v>0</v>
      </c>
      <c r="DG111" s="27">
        <f t="shared" si="311"/>
        <v>0</v>
      </c>
      <c r="DH111" s="27">
        <f t="shared" si="311"/>
        <v>0</v>
      </c>
      <c r="DI111" s="27">
        <f t="shared" si="311"/>
        <v>0</v>
      </c>
      <c r="DJ111" s="27">
        <f t="shared" si="311"/>
        <v>0</v>
      </c>
      <c r="DK111" s="27">
        <f t="shared" si="311"/>
        <v>0</v>
      </c>
      <c r="DL111" s="27">
        <f t="shared" si="311"/>
        <v>0</v>
      </c>
      <c r="DM111" s="27">
        <f t="shared" si="311"/>
        <v>0</v>
      </c>
      <c r="DN111" s="27">
        <f t="shared" si="311"/>
        <v>0</v>
      </c>
      <c r="DO111" s="27">
        <f t="shared" si="311"/>
        <v>0</v>
      </c>
      <c r="DP111" s="27">
        <f t="shared" si="311"/>
        <v>0</v>
      </c>
      <c r="DQ111" s="27">
        <f t="shared" si="311"/>
        <v>0</v>
      </c>
      <c r="DR111" s="27">
        <f t="shared" si="311"/>
        <v>0</v>
      </c>
      <c r="DS111" s="27">
        <f t="shared" si="311"/>
        <v>0</v>
      </c>
      <c r="DT111" s="27">
        <f t="shared" si="311"/>
        <v>0</v>
      </c>
      <c r="DU111" s="27">
        <f t="shared" si="311"/>
        <v>0</v>
      </c>
      <c r="DV111" s="27">
        <f t="shared" si="311"/>
        <v>0</v>
      </c>
      <c r="DW111" s="27">
        <f t="shared" si="311"/>
        <v>0</v>
      </c>
      <c r="DX111" s="27">
        <f t="shared" si="311"/>
        <v>0</v>
      </c>
      <c r="DY111" s="27">
        <f t="shared" si="311"/>
        <v>0</v>
      </c>
      <c r="DZ111" s="28">
        <f t="shared" si="311"/>
        <v>0</v>
      </c>
      <c r="EA111" s="27">
        <f t="shared" si="311"/>
        <v>0</v>
      </c>
      <c r="EB111" s="27">
        <f t="shared" si="311"/>
        <v>0</v>
      </c>
      <c r="EC111" s="27">
        <f t="shared" si="311"/>
        <v>0</v>
      </c>
      <c r="ED111" s="27">
        <f t="shared" si="311"/>
        <v>0</v>
      </c>
      <c r="EE111" s="27">
        <f t="shared" si="311"/>
        <v>0</v>
      </c>
      <c r="EF111" s="27">
        <f t="shared" si="311"/>
        <v>24</v>
      </c>
      <c r="EG111" s="27">
        <f t="shared" si="311"/>
        <v>245159.03999999998</v>
      </c>
    </row>
    <row r="112" spans="1:137" s="2" customFormat="1" ht="30" x14ac:dyDescent="0.25">
      <c r="B112" s="67">
        <v>75</v>
      </c>
      <c r="C112" s="42" t="s">
        <v>253</v>
      </c>
      <c r="D112" s="30">
        <f t="shared" si="168"/>
        <v>9860</v>
      </c>
      <c r="E112" s="30">
        <v>10127</v>
      </c>
      <c r="F112" s="39">
        <v>0.74</v>
      </c>
      <c r="G112" s="32">
        <v>1</v>
      </c>
      <c r="H112" s="30">
        <v>1.4</v>
      </c>
      <c r="I112" s="30">
        <v>1.68</v>
      </c>
      <c r="J112" s="30">
        <v>2.23</v>
      </c>
      <c r="K112" s="30">
        <v>2.57</v>
      </c>
      <c r="L112" s="33"/>
      <c r="M112" s="33">
        <f>SUM(L112*$D112*$F112*$G112*$H112*M$10)</f>
        <v>0</v>
      </c>
      <c r="N112" s="33"/>
      <c r="O112" s="33">
        <f>SUM(N112*$D112*$F112*$G112*$H112*O$10)</f>
        <v>0</v>
      </c>
      <c r="P112" s="34"/>
      <c r="Q112" s="33">
        <f>SUM(P112*$D112*$F112*$G112*$H112*Q$10)</f>
        <v>0</v>
      </c>
      <c r="R112" s="33"/>
      <c r="S112" s="33">
        <f>SUM(R112*$D112*$F112*$G112*$H112*S$10)</f>
        <v>0</v>
      </c>
      <c r="T112" s="33"/>
      <c r="U112" s="33">
        <f>SUM(T112*$D112*$F112*$G112*$H112*U$10)</f>
        <v>0</v>
      </c>
      <c r="V112" s="33"/>
      <c r="W112" s="33">
        <f>SUM(V112*$D112*$F112*$G112*$H112*W$10)</f>
        <v>0</v>
      </c>
      <c r="X112" s="33"/>
      <c r="Y112" s="33">
        <f>SUM(X112*$D112*$F112*$G112*$I112*Y$10)</f>
        <v>0</v>
      </c>
      <c r="Z112" s="33"/>
      <c r="AA112" s="33">
        <f>SUM(Z112*$D112*$F112*$G112*$H112*AA$10)</f>
        <v>0</v>
      </c>
      <c r="AB112" s="33"/>
      <c r="AC112" s="33">
        <f>SUM(AB112*$D112*$F112*$G112*$I112*AC$10)</f>
        <v>0</v>
      </c>
      <c r="AD112" s="33"/>
      <c r="AE112" s="33">
        <f>SUM(AD112*$D112*$F112*$G112*$I112*AE$10)</f>
        <v>0</v>
      </c>
      <c r="AF112" s="33"/>
      <c r="AG112" s="33">
        <f>SUM(AF112*$D112*$F112*$G112*$I112*AG$10)</f>
        <v>0</v>
      </c>
      <c r="AH112" s="33"/>
      <c r="AI112" s="33">
        <f>SUM(AH112*$D112*$F112*$G112*$I112*AI$10)</f>
        <v>0</v>
      </c>
      <c r="AJ112" s="33"/>
      <c r="AK112" s="33">
        <f>SUM(AJ112*$D112*$F112*$G112*$I112*AK$10)</f>
        <v>0</v>
      </c>
      <c r="AL112" s="33"/>
      <c r="AM112" s="33">
        <f>SUM(AL112*$D112*$F112*$G112*$I112*AM$10)</f>
        <v>0</v>
      </c>
      <c r="AN112" s="33"/>
      <c r="AO112" s="33">
        <f>SUM(AN112*$D112*$F112*$G112*$H112*AO$10)</f>
        <v>0</v>
      </c>
      <c r="AP112" s="33"/>
      <c r="AQ112" s="33">
        <f>SUM(AP112*$D112*$F112*$G112*$H112*AQ$10)</f>
        <v>0</v>
      </c>
      <c r="AR112" s="33"/>
      <c r="AS112" s="33">
        <f>SUM(AR112*$D112*$F112*$G112*$H112*AS$10)</f>
        <v>0</v>
      </c>
      <c r="AT112" s="33"/>
      <c r="AU112" s="33">
        <f>SUM(AT112*$D112*$F112*$G112*$I112*AU$10)</f>
        <v>0</v>
      </c>
      <c r="AV112" s="33">
        <v>17</v>
      </c>
      <c r="AW112" s="33">
        <f>SUM(AV112*$D112*$F112*$G112*$H112*AW$10)</f>
        <v>173654.32</v>
      </c>
      <c r="AX112" s="33"/>
      <c r="AY112" s="33">
        <f>SUM(AX112*$D112*$F112*$G112*$H112*AY$10)</f>
        <v>0</v>
      </c>
      <c r="AZ112" s="33"/>
      <c r="BA112" s="33">
        <f>SUM(AZ112*$D112*$F112*$G112*$H112*BA$10)</f>
        <v>0</v>
      </c>
      <c r="BB112" s="33"/>
      <c r="BC112" s="33">
        <f>SUM(BB112*$D112*$F112*$G112*$H112*BC$10)</f>
        <v>0</v>
      </c>
      <c r="BD112" s="33"/>
      <c r="BE112" s="33">
        <f>SUM(BD112*$D112*$F112*$G112*$H112*BE$10)</f>
        <v>0</v>
      </c>
      <c r="BF112" s="33"/>
      <c r="BG112" s="33">
        <f>SUM(BF112*$D112*$F112*$G112*$H112*BG$10)</f>
        <v>0</v>
      </c>
      <c r="BH112" s="33"/>
      <c r="BI112" s="33">
        <f>SUM(BH112*$D112*$F112*$G112*$H112*BI$10)</f>
        <v>0</v>
      </c>
      <c r="BJ112" s="33"/>
      <c r="BK112" s="33">
        <f>SUM(BJ112*$D112*$F112*$G112*$H112*BK$10)</f>
        <v>0</v>
      </c>
      <c r="BL112" s="33"/>
      <c r="BM112" s="33">
        <f>SUM(BL112*$D112*$F112*$G112*$H112*BM$10)</f>
        <v>0</v>
      </c>
      <c r="BN112" s="33"/>
      <c r="BO112" s="33">
        <f>SUM(BN112*$D112*$F112*$G112*$H112*BO$10)</f>
        <v>0</v>
      </c>
      <c r="BP112" s="33"/>
      <c r="BQ112" s="33">
        <f>SUM(BP112*$D112*$F112*$G112*$H112*BQ$10)</f>
        <v>0</v>
      </c>
      <c r="BR112" s="33"/>
      <c r="BS112" s="33">
        <f>SUM(BR112*$D112*$F112*$G112*$H112*BS$10)</f>
        <v>0</v>
      </c>
      <c r="BT112" s="33"/>
      <c r="BU112" s="33">
        <f>SUM(BT112*$D112*$F112*$G112*$H112*BU$10)</f>
        <v>0</v>
      </c>
      <c r="BV112" s="33"/>
      <c r="BW112" s="33">
        <f>SUM(BV112*$D112*$F112*$G112*$I112*BW$10)</f>
        <v>0</v>
      </c>
      <c r="BX112" s="33"/>
      <c r="BY112" s="33">
        <f>SUM(BX112*$D112*$F112*$G112*$H112*BY$10)</f>
        <v>0</v>
      </c>
      <c r="BZ112" s="33"/>
      <c r="CA112" s="33">
        <f>SUM(BZ112*$D112*$F112*$G112*$H112*CA$10)</f>
        <v>0</v>
      </c>
      <c r="CB112" s="33"/>
      <c r="CC112" s="33">
        <f>SUM(CB112*$D112*$F112*$G112*$H112*CC$10)</f>
        <v>0</v>
      </c>
      <c r="CD112" s="33"/>
      <c r="CE112" s="33">
        <f>SUM(CD112*$D112*$F112*$G112*$I112*CE$10)</f>
        <v>0</v>
      </c>
      <c r="CF112" s="33"/>
      <c r="CG112" s="33">
        <f>SUM(CF112*$D112*$F112*$G112*$I112*CG$10)</f>
        <v>0</v>
      </c>
      <c r="CH112" s="33"/>
      <c r="CI112" s="33">
        <f>SUM(CH112*$D112*$F112*$G112*$H112*CI$10)</f>
        <v>0</v>
      </c>
      <c r="CJ112" s="33"/>
      <c r="CK112" s="33">
        <f>SUM(CJ112*$D112*$F112*$G112*$H112*CK$10)</f>
        <v>0</v>
      </c>
      <c r="CL112" s="33"/>
      <c r="CM112" s="33">
        <f>SUM(CL112*$D112*$F112*$G112*$H112*CM$10)</f>
        <v>0</v>
      </c>
      <c r="CN112" s="33">
        <v>2</v>
      </c>
      <c r="CO112" s="33">
        <f>SUM(CN112*$D112*$F112*$G112*$H112*CO$10)</f>
        <v>20429.919999999998</v>
      </c>
      <c r="CP112" s="33"/>
      <c r="CQ112" s="33">
        <f>SUM(CP112*$D112*$F112*$G112*$H112*CQ$10)</f>
        <v>0</v>
      </c>
      <c r="CR112" s="33"/>
      <c r="CS112" s="33">
        <f>SUM(CR112*$D112*$F112*$G112*$H112*CS$10)</f>
        <v>0</v>
      </c>
      <c r="CT112" s="33"/>
      <c r="CU112" s="33">
        <f>SUM(CT112*$D112*$F112*$G112*$H112*CU$10)</f>
        <v>0</v>
      </c>
      <c r="CV112" s="33">
        <v>5</v>
      </c>
      <c r="CW112" s="33">
        <f>SUM(CV112*$D112*$F112*$G112*$H112*CW$10)</f>
        <v>51074.799999999996</v>
      </c>
      <c r="CX112" s="33"/>
      <c r="CY112" s="33">
        <f>SUM(CX112*$D112*$F112*$G112*$H112*CY$10)</f>
        <v>0</v>
      </c>
      <c r="CZ112" s="33"/>
      <c r="DA112" s="33">
        <f>SUM(CZ112*$D112*$F112*$G112*$I112*DA$10)</f>
        <v>0</v>
      </c>
      <c r="DB112" s="33"/>
      <c r="DC112" s="33">
        <f>SUM(DB112*$D112*$F112*$G112*$I112*DC$10)</f>
        <v>0</v>
      </c>
      <c r="DD112" s="33"/>
      <c r="DE112" s="33">
        <f>SUM(DD112*$D112*$F112*$G112*$H112*DE$10)</f>
        <v>0</v>
      </c>
      <c r="DF112" s="33"/>
      <c r="DG112" s="33">
        <f>SUM(DF112*$D112*$F112*$G112*$I112*DG$10)</f>
        <v>0</v>
      </c>
      <c r="DH112" s="33"/>
      <c r="DI112" s="33">
        <f>SUM(DH112*$D112*$F112*$G112*$I112*DI$10)</f>
        <v>0</v>
      </c>
      <c r="DJ112" s="33"/>
      <c r="DK112" s="33">
        <f>SUM(DJ112*$D112*$F112*$G112*$I112*DK$10)</f>
        <v>0</v>
      </c>
      <c r="DL112" s="33"/>
      <c r="DM112" s="33">
        <f>SUM(DL112*$D112*$F112*$G112*$I112*DM$10)</f>
        <v>0</v>
      </c>
      <c r="DN112" s="33"/>
      <c r="DO112" s="33">
        <f>SUM(DN112*$D112*$F112*$G112*$H112*DO$10)</f>
        <v>0</v>
      </c>
      <c r="DP112" s="33"/>
      <c r="DQ112" s="33">
        <f>SUM(DP112*$D112*$F112*$G112*$H112*DQ$10)</f>
        <v>0</v>
      </c>
      <c r="DR112" s="33"/>
      <c r="DS112" s="33">
        <f>SUM(DR112*$D112*$F112*$G112*$I112*DS$10)</f>
        <v>0</v>
      </c>
      <c r="DT112" s="33"/>
      <c r="DU112" s="33">
        <f>SUM(DT112*$D112*$F112*$G112*$I112*DU$10)</f>
        <v>0</v>
      </c>
      <c r="DV112" s="33"/>
      <c r="DW112" s="33">
        <f>SUM(DV112*$D112*$F112*$G112*$I112*DW$10)</f>
        <v>0</v>
      </c>
      <c r="DX112" s="33"/>
      <c r="DY112" s="33">
        <f>SUM(DX112*$D112*$F112*$G112*$J112*DY$10)</f>
        <v>0</v>
      </c>
      <c r="DZ112" s="36"/>
      <c r="EA112" s="33">
        <f>SUM(DZ112*$D112*$F112*$G112*$K112*EA$10)</f>
        <v>0</v>
      </c>
      <c r="EB112" s="33"/>
      <c r="EC112" s="33">
        <f>SUM(EB112*$D112*$F112*$G112*$H112*EC$10)</f>
        <v>0</v>
      </c>
      <c r="ED112" s="33"/>
      <c r="EE112" s="37">
        <f>SUM(ED112*$D112*$F112*$G112*$H112*EE$10)</f>
        <v>0</v>
      </c>
      <c r="EF112" s="38">
        <f>SUM(P112,V112,R112,L112,N112,BR112,CN112,DD112,DP112,BT112,DN112,BF112,AV112,AN112,AP112,AR112,BH112,CL112,T112,DV112,DB112,BV112,DT112,CD112,DF112,DJ112,DH112,AB112,AD112,AF112,AH112,X112,AJ112,AL112,CF112,DX112,DZ112,AT112,DR112,BJ112,AX112,AZ112,CP112,CR112,CT112,CV112,CX112,BL112,BB112,BN112,BD112,BP112,CH112,CB112,CJ112,Z112,BX112,CZ112,DL112,BZ112,EB112,ED112)</f>
        <v>24</v>
      </c>
      <c r="EG112" s="38">
        <f>SUM(Q112,W112,S112,M112,O112,BS112,CO112,DE112,DQ112,BU112,DO112,BG112,AW112,AO112,AQ112,AS112,BI112,CM112,U112,DW112,DC112,BW112,DU112,CE112,DG112,DK112,DI112,AC112,AE112,AG112,AI112,Y112,AK112,AM112,CG112,DY112,EA112,AU112,DS112,BK112,AY112,BA112,CQ112,CS112,CU112,CW112,CY112,BM112,BC112,BO112,BE112,BQ112,CI112,CC112,CK112,AA112,BY112,DA112,DM112,CA112,EC112,EE112)</f>
        <v>245159.03999999998</v>
      </c>
    </row>
    <row r="113" spans="1:137" s="61" customFormat="1" x14ac:dyDescent="0.25">
      <c r="A113" s="58">
        <v>28</v>
      </c>
      <c r="B113" s="58"/>
      <c r="C113" s="22" t="s">
        <v>254</v>
      </c>
      <c r="D113" s="46">
        <f t="shared" si="168"/>
        <v>9860</v>
      </c>
      <c r="E113" s="30">
        <v>10127</v>
      </c>
      <c r="F113" s="62">
        <v>1.32</v>
      </c>
      <c r="G113" s="60">
        <v>1</v>
      </c>
      <c r="H113" s="54">
        <v>1.4</v>
      </c>
      <c r="I113" s="54">
        <v>1.68</v>
      </c>
      <c r="J113" s="54">
        <v>2.23</v>
      </c>
      <c r="K113" s="54">
        <v>2.57</v>
      </c>
      <c r="L113" s="27">
        <f>L114</f>
        <v>0</v>
      </c>
      <c r="M113" s="27">
        <f t="shared" ref="M113:BX113" si="312">M114</f>
        <v>0</v>
      </c>
      <c r="N113" s="27">
        <f t="shared" si="312"/>
        <v>0</v>
      </c>
      <c r="O113" s="27">
        <f t="shared" si="312"/>
        <v>0</v>
      </c>
      <c r="P113" s="27">
        <f t="shared" si="312"/>
        <v>0</v>
      </c>
      <c r="Q113" s="27">
        <f t="shared" si="312"/>
        <v>0</v>
      </c>
      <c r="R113" s="27">
        <f t="shared" si="312"/>
        <v>110</v>
      </c>
      <c r="S113" s="27">
        <f t="shared" si="312"/>
        <v>2004340.7999999998</v>
      </c>
      <c r="T113" s="27">
        <f t="shared" si="312"/>
        <v>0</v>
      </c>
      <c r="U113" s="27">
        <f t="shared" si="312"/>
        <v>0</v>
      </c>
      <c r="V113" s="27">
        <f t="shared" si="312"/>
        <v>0</v>
      </c>
      <c r="W113" s="27">
        <f t="shared" si="312"/>
        <v>0</v>
      </c>
      <c r="X113" s="27">
        <f t="shared" si="312"/>
        <v>0</v>
      </c>
      <c r="Y113" s="27">
        <f t="shared" si="312"/>
        <v>0</v>
      </c>
      <c r="Z113" s="27">
        <f t="shared" si="312"/>
        <v>0</v>
      </c>
      <c r="AA113" s="27">
        <f t="shared" si="312"/>
        <v>0</v>
      </c>
      <c r="AB113" s="27">
        <f t="shared" si="312"/>
        <v>0</v>
      </c>
      <c r="AC113" s="27">
        <f t="shared" si="312"/>
        <v>0</v>
      </c>
      <c r="AD113" s="27">
        <f t="shared" si="312"/>
        <v>0</v>
      </c>
      <c r="AE113" s="27">
        <f t="shared" si="312"/>
        <v>0</v>
      </c>
      <c r="AF113" s="27">
        <f t="shared" si="312"/>
        <v>0</v>
      </c>
      <c r="AG113" s="27">
        <f t="shared" si="312"/>
        <v>0</v>
      </c>
      <c r="AH113" s="27">
        <f t="shared" si="312"/>
        <v>0</v>
      </c>
      <c r="AI113" s="27">
        <f t="shared" si="312"/>
        <v>0</v>
      </c>
      <c r="AJ113" s="27">
        <f t="shared" si="312"/>
        <v>17</v>
      </c>
      <c r="AK113" s="27">
        <f t="shared" si="312"/>
        <v>371714.11200000002</v>
      </c>
      <c r="AL113" s="27">
        <f t="shared" si="312"/>
        <v>0</v>
      </c>
      <c r="AM113" s="27">
        <f t="shared" si="312"/>
        <v>0</v>
      </c>
      <c r="AN113" s="27">
        <f t="shared" si="312"/>
        <v>0</v>
      </c>
      <c r="AO113" s="27">
        <f t="shared" si="312"/>
        <v>0</v>
      </c>
      <c r="AP113" s="27">
        <f t="shared" si="312"/>
        <v>0</v>
      </c>
      <c r="AQ113" s="27">
        <f t="shared" si="312"/>
        <v>0</v>
      </c>
      <c r="AR113" s="27">
        <f t="shared" si="312"/>
        <v>0</v>
      </c>
      <c r="AS113" s="27">
        <f t="shared" si="312"/>
        <v>0</v>
      </c>
      <c r="AT113" s="27">
        <f t="shared" si="312"/>
        <v>0</v>
      </c>
      <c r="AU113" s="27">
        <f t="shared" si="312"/>
        <v>0</v>
      </c>
      <c r="AV113" s="27">
        <f t="shared" si="312"/>
        <v>0</v>
      </c>
      <c r="AW113" s="27">
        <f t="shared" si="312"/>
        <v>0</v>
      </c>
      <c r="AX113" s="27">
        <f t="shared" si="312"/>
        <v>0</v>
      </c>
      <c r="AY113" s="27">
        <f t="shared" si="312"/>
        <v>0</v>
      </c>
      <c r="AZ113" s="27">
        <f t="shared" si="312"/>
        <v>0</v>
      </c>
      <c r="BA113" s="27">
        <f t="shared" si="312"/>
        <v>0</v>
      </c>
      <c r="BB113" s="27">
        <f t="shared" si="312"/>
        <v>0</v>
      </c>
      <c r="BC113" s="27">
        <f t="shared" si="312"/>
        <v>0</v>
      </c>
      <c r="BD113" s="27">
        <f t="shared" si="312"/>
        <v>0</v>
      </c>
      <c r="BE113" s="27">
        <f t="shared" si="312"/>
        <v>0</v>
      </c>
      <c r="BF113" s="27">
        <f t="shared" si="312"/>
        <v>0</v>
      </c>
      <c r="BG113" s="27">
        <f t="shared" si="312"/>
        <v>0</v>
      </c>
      <c r="BH113" s="27">
        <f t="shared" si="312"/>
        <v>0</v>
      </c>
      <c r="BI113" s="27">
        <f t="shared" si="312"/>
        <v>0</v>
      </c>
      <c r="BJ113" s="27">
        <f t="shared" si="312"/>
        <v>0</v>
      </c>
      <c r="BK113" s="27">
        <f t="shared" si="312"/>
        <v>0</v>
      </c>
      <c r="BL113" s="27">
        <f t="shared" si="312"/>
        <v>0</v>
      </c>
      <c r="BM113" s="27">
        <f t="shared" si="312"/>
        <v>0</v>
      </c>
      <c r="BN113" s="27">
        <f t="shared" si="312"/>
        <v>0</v>
      </c>
      <c r="BO113" s="27">
        <f t="shared" si="312"/>
        <v>0</v>
      </c>
      <c r="BP113" s="27">
        <f t="shared" si="312"/>
        <v>0</v>
      </c>
      <c r="BQ113" s="27">
        <f t="shared" si="312"/>
        <v>0</v>
      </c>
      <c r="BR113" s="27">
        <f t="shared" si="312"/>
        <v>0</v>
      </c>
      <c r="BS113" s="27">
        <f t="shared" si="312"/>
        <v>0</v>
      </c>
      <c r="BT113" s="27">
        <f t="shared" si="312"/>
        <v>0</v>
      </c>
      <c r="BU113" s="27">
        <f t="shared" si="312"/>
        <v>0</v>
      </c>
      <c r="BV113" s="27">
        <f t="shared" si="312"/>
        <v>0</v>
      </c>
      <c r="BW113" s="27">
        <f t="shared" si="312"/>
        <v>0</v>
      </c>
      <c r="BX113" s="27">
        <f t="shared" si="312"/>
        <v>0</v>
      </c>
      <c r="BY113" s="27">
        <f t="shared" ref="BY113:EG113" si="313">BY114</f>
        <v>0</v>
      </c>
      <c r="BZ113" s="27">
        <f t="shared" si="313"/>
        <v>0</v>
      </c>
      <c r="CA113" s="27">
        <f t="shared" si="313"/>
        <v>0</v>
      </c>
      <c r="CB113" s="27">
        <f t="shared" si="313"/>
        <v>0</v>
      </c>
      <c r="CC113" s="27">
        <f t="shared" si="313"/>
        <v>0</v>
      </c>
      <c r="CD113" s="27">
        <f t="shared" si="313"/>
        <v>0</v>
      </c>
      <c r="CE113" s="27">
        <f t="shared" si="313"/>
        <v>0</v>
      </c>
      <c r="CF113" s="27">
        <f t="shared" si="313"/>
        <v>0</v>
      </c>
      <c r="CG113" s="27">
        <f t="shared" si="313"/>
        <v>0</v>
      </c>
      <c r="CH113" s="27">
        <f t="shared" si="313"/>
        <v>0</v>
      </c>
      <c r="CI113" s="27">
        <f t="shared" si="313"/>
        <v>0</v>
      </c>
      <c r="CJ113" s="27">
        <f t="shared" si="313"/>
        <v>0</v>
      </c>
      <c r="CK113" s="27">
        <f t="shared" si="313"/>
        <v>0</v>
      </c>
      <c r="CL113" s="27">
        <f t="shared" si="313"/>
        <v>0</v>
      </c>
      <c r="CM113" s="27">
        <f t="shared" si="313"/>
        <v>0</v>
      </c>
      <c r="CN113" s="27">
        <f t="shared" si="313"/>
        <v>0</v>
      </c>
      <c r="CO113" s="27">
        <f t="shared" si="313"/>
        <v>0</v>
      </c>
      <c r="CP113" s="27">
        <v>0</v>
      </c>
      <c r="CQ113" s="27">
        <f t="shared" si="313"/>
        <v>0</v>
      </c>
      <c r="CR113" s="27">
        <f t="shared" si="313"/>
        <v>0</v>
      </c>
      <c r="CS113" s="27">
        <f t="shared" si="313"/>
        <v>0</v>
      </c>
      <c r="CT113" s="27">
        <f t="shared" si="313"/>
        <v>0</v>
      </c>
      <c r="CU113" s="27">
        <f t="shared" si="313"/>
        <v>0</v>
      </c>
      <c r="CV113" s="27">
        <f t="shared" si="313"/>
        <v>0</v>
      </c>
      <c r="CW113" s="27">
        <f t="shared" si="313"/>
        <v>0</v>
      </c>
      <c r="CX113" s="27">
        <f t="shared" si="313"/>
        <v>0</v>
      </c>
      <c r="CY113" s="27">
        <f t="shared" si="313"/>
        <v>0</v>
      </c>
      <c r="CZ113" s="27">
        <f t="shared" si="313"/>
        <v>0</v>
      </c>
      <c r="DA113" s="27">
        <f t="shared" si="313"/>
        <v>0</v>
      </c>
      <c r="DB113" s="27">
        <f t="shared" si="313"/>
        <v>0</v>
      </c>
      <c r="DC113" s="27">
        <f t="shared" si="313"/>
        <v>0</v>
      </c>
      <c r="DD113" s="27">
        <f t="shared" si="313"/>
        <v>0</v>
      </c>
      <c r="DE113" s="27">
        <f t="shared" si="313"/>
        <v>0</v>
      </c>
      <c r="DF113" s="27">
        <f t="shared" si="313"/>
        <v>0</v>
      </c>
      <c r="DG113" s="27">
        <f t="shared" si="313"/>
        <v>0</v>
      </c>
      <c r="DH113" s="27">
        <f t="shared" si="313"/>
        <v>0</v>
      </c>
      <c r="DI113" s="27">
        <f t="shared" si="313"/>
        <v>0</v>
      </c>
      <c r="DJ113" s="27">
        <f t="shared" si="313"/>
        <v>0</v>
      </c>
      <c r="DK113" s="27">
        <f t="shared" si="313"/>
        <v>0</v>
      </c>
      <c r="DL113" s="27">
        <f t="shared" si="313"/>
        <v>0</v>
      </c>
      <c r="DM113" s="27">
        <f t="shared" si="313"/>
        <v>0</v>
      </c>
      <c r="DN113" s="27">
        <f t="shared" si="313"/>
        <v>0</v>
      </c>
      <c r="DO113" s="27">
        <f t="shared" si="313"/>
        <v>0</v>
      </c>
      <c r="DP113" s="27">
        <f t="shared" si="313"/>
        <v>0</v>
      </c>
      <c r="DQ113" s="27">
        <f t="shared" si="313"/>
        <v>0</v>
      </c>
      <c r="DR113" s="27">
        <f t="shared" si="313"/>
        <v>0</v>
      </c>
      <c r="DS113" s="27">
        <f t="shared" si="313"/>
        <v>0</v>
      </c>
      <c r="DT113" s="27">
        <f t="shared" si="313"/>
        <v>0</v>
      </c>
      <c r="DU113" s="27">
        <f t="shared" si="313"/>
        <v>0</v>
      </c>
      <c r="DV113" s="27">
        <f t="shared" si="313"/>
        <v>0</v>
      </c>
      <c r="DW113" s="27">
        <f t="shared" si="313"/>
        <v>0</v>
      </c>
      <c r="DX113" s="27">
        <f t="shared" si="313"/>
        <v>0</v>
      </c>
      <c r="DY113" s="27">
        <f t="shared" si="313"/>
        <v>0</v>
      </c>
      <c r="DZ113" s="28">
        <f t="shared" si="313"/>
        <v>0</v>
      </c>
      <c r="EA113" s="27">
        <f t="shared" si="313"/>
        <v>0</v>
      </c>
      <c r="EB113" s="27">
        <f t="shared" si="313"/>
        <v>0</v>
      </c>
      <c r="EC113" s="27">
        <f t="shared" si="313"/>
        <v>0</v>
      </c>
      <c r="ED113" s="27">
        <f t="shared" si="313"/>
        <v>0</v>
      </c>
      <c r="EE113" s="27">
        <f t="shared" si="313"/>
        <v>0</v>
      </c>
      <c r="EF113" s="27">
        <f t="shared" si="313"/>
        <v>127</v>
      </c>
      <c r="EG113" s="27">
        <f t="shared" si="313"/>
        <v>2376054.912</v>
      </c>
    </row>
    <row r="114" spans="1:137" s="2" customFormat="1" ht="45" x14ac:dyDescent="0.25">
      <c r="B114" s="67">
        <v>76</v>
      </c>
      <c r="C114" s="42" t="s">
        <v>255</v>
      </c>
      <c r="D114" s="30">
        <f t="shared" si="168"/>
        <v>9860</v>
      </c>
      <c r="E114" s="30">
        <v>10127</v>
      </c>
      <c r="F114" s="30">
        <v>1.32</v>
      </c>
      <c r="G114" s="40">
        <v>1</v>
      </c>
      <c r="H114" s="30">
        <v>1.4</v>
      </c>
      <c r="I114" s="30">
        <v>1.68</v>
      </c>
      <c r="J114" s="30">
        <v>2.23</v>
      </c>
      <c r="K114" s="30">
        <v>2.57</v>
      </c>
      <c r="L114" s="33"/>
      <c r="M114" s="33">
        <f>SUM(L114*$D114*$F114*$G114*$H114*M$10)</f>
        <v>0</v>
      </c>
      <c r="N114" s="33"/>
      <c r="O114" s="33">
        <f>SUM(N114*$D114*$F114*$G114*$H114*O$10)</f>
        <v>0</v>
      </c>
      <c r="P114" s="34"/>
      <c r="Q114" s="33">
        <f>SUM(P114*$D114*$F114*$G114*$H114*Q$10)</f>
        <v>0</v>
      </c>
      <c r="R114" s="33">
        <v>110</v>
      </c>
      <c r="S114" s="33">
        <f>SUM(R114*$D114*$F114*$G114*$H114*S$10)</f>
        <v>2004340.7999999998</v>
      </c>
      <c r="T114" s="33"/>
      <c r="U114" s="33">
        <f>SUM(T114*$D114*$F114*$G114*$H114*U$10)</f>
        <v>0</v>
      </c>
      <c r="V114" s="33"/>
      <c r="W114" s="33">
        <f>SUM(V114*$D114*$F114*$G114*$H114*W$10)</f>
        <v>0</v>
      </c>
      <c r="X114" s="33"/>
      <c r="Y114" s="33">
        <f>SUM(X114*$D114*$F114*$G114*$I114*Y$10)</f>
        <v>0</v>
      </c>
      <c r="Z114" s="33"/>
      <c r="AA114" s="33">
        <f>SUM(Z114*$D114*$F114*$G114*$H114*AA$10)</f>
        <v>0</v>
      </c>
      <c r="AB114" s="33"/>
      <c r="AC114" s="33">
        <f>SUM(AB114*$D114*$F114*$G114*$I114*AC$10)</f>
        <v>0</v>
      </c>
      <c r="AD114" s="33"/>
      <c r="AE114" s="33">
        <f>SUM(AD114*$D114*$F114*$G114*$I114*AE$10)</f>
        <v>0</v>
      </c>
      <c r="AF114" s="33"/>
      <c r="AG114" s="33">
        <f>SUM(AF114*$D114*$F114*$G114*$I114*AG$10)</f>
        <v>0</v>
      </c>
      <c r="AH114" s="33"/>
      <c r="AI114" s="33">
        <f>SUM(AH114*$D114*$F114*$G114*$I114*AI$10)</f>
        <v>0</v>
      </c>
      <c r="AJ114" s="33">
        <v>17</v>
      </c>
      <c r="AK114" s="33">
        <f>SUM(AJ114*$D114*$F114*$G114*$I114*AK$10)</f>
        <v>371714.11200000002</v>
      </c>
      <c r="AL114" s="33"/>
      <c r="AM114" s="33">
        <f>SUM(AL114*$D114*$F114*$G114*$I114*AM$10)</f>
        <v>0</v>
      </c>
      <c r="AN114" s="33"/>
      <c r="AO114" s="33">
        <f>SUM(AN114*$D114*$F114*$G114*$H114*AO$10)</f>
        <v>0</v>
      </c>
      <c r="AP114" s="33"/>
      <c r="AQ114" s="33">
        <f>SUM(AP114*$D114*$F114*$G114*$H114*AQ$10)</f>
        <v>0</v>
      </c>
      <c r="AR114" s="33"/>
      <c r="AS114" s="33">
        <f>SUM(AR114*$D114*$F114*$G114*$H114*AS$10)</f>
        <v>0</v>
      </c>
      <c r="AT114" s="33"/>
      <c r="AU114" s="33">
        <f>SUM(AT114*$D114*$F114*$G114*$I114*AU$10)</f>
        <v>0</v>
      </c>
      <c r="AV114" s="33"/>
      <c r="AW114" s="33">
        <f>SUM(AV114*$D114*$F114*$G114*$H114*AW$10)</f>
        <v>0</v>
      </c>
      <c r="AX114" s="33"/>
      <c r="AY114" s="33">
        <f>SUM(AX114*$D114*$F114*$G114*$H114*AY$10)</f>
        <v>0</v>
      </c>
      <c r="AZ114" s="33"/>
      <c r="BA114" s="33">
        <f>SUM(AZ114*$D114*$F114*$G114*$H114*BA$10)</f>
        <v>0</v>
      </c>
      <c r="BB114" s="33"/>
      <c r="BC114" s="33">
        <f>SUM(BB114*$D114*$F114*$G114*$H114*BC$10)</f>
        <v>0</v>
      </c>
      <c r="BD114" s="33"/>
      <c r="BE114" s="33">
        <f>SUM(BD114*$D114*$F114*$G114*$H114*BE$10)</f>
        <v>0</v>
      </c>
      <c r="BF114" s="33"/>
      <c r="BG114" s="33">
        <f>SUM(BF114*$D114*$F114*$G114*$H114*BG$10)</f>
        <v>0</v>
      </c>
      <c r="BH114" s="33"/>
      <c r="BI114" s="33">
        <f>SUM(BH114*$D114*$F114*$G114*$H114*BI$10)</f>
        <v>0</v>
      </c>
      <c r="BJ114" s="33"/>
      <c r="BK114" s="33">
        <f>SUM(BJ114*$D114*$F114*$G114*$H114*BK$10)</f>
        <v>0</v>
      </c>
      <c r="BL114" s="33"/>
      <c r="BM114" s="33">
        <f>SUM(BL114*$D114*$F114*$G114*$H114*BM$10)</f>
        <v>0</v>
      </c>
      <c r="BN114" s="33"/>
      <c r="BO114" s="33">
        <f>SUM(BN114*$D114*$F114*$G114*$H114*BO$10)</f>
        <v>0</v>
      </c>
      <c r="BP114" s="33"/>
      <c r="BQ114" s="33">
        <f>SUM(BP114*$D114*$F114*$G114*$H114*BQ$10)</f>
        <v>0</v>
      </c>
      <c r="BR114" s="33"/>
      <c r="BS114" s="33">
        <f>SUM(BR114*$D114*$F114*$G114*$H114*BS$10)</f>
        <v>0</v>
      </c>
      <c r="BT114" s="33"/>
      <c r="BU114" s="33">
        <f>SUM(BT114*$D114*$F114*$G114*$H114*BU$10)</f>
        <v>0</v>
      </c>
      <c r="BV114" s="33"/>
      <c r="BW114" s="33">
        <f>SUM(BV114*$D114*$F114*$G114*$I114*BW$10)</f>
        <v>0</v>
      </c>
      <c r="BX114" s="33"/>
      <c r="BY114" s="33">
        <f>SUM(BX114*$D114*$F114*$G114*$H114*BY$10)</f>
        <v>0</v>
      </c>
      <c r="BZ114" s="33"/>
      <c r="CA114" s="33">
        <f>SUM(BZ114*$D114*$F114*$G114*$H114*CA$10)</f>
        <v>0</v>
      </c>
      <c r="CB114" s="33"/>
      <c r="CC114" s="33">
        <f>SUM(CB114*$D114*$F114*$G114*$H114*CC$10)</f>
        <v>0</v>
      </c>
      <c r="CD114" s="33"/>
      <c r="CE114" s="33">
        <f>SUM(CD114*$D114*$F114*$G114*$I114*CE$10)</f>
        <v>0</v>
      </c>
      <c r="CF114" s="33"/>
      <c r="CG114" s="33">
        <f>SUM(CF114*$D114*$F114*$G114*$I114*CG$10)</f>
        <v>0</v>
      </c>
      <c r="CH114" s="33"/>
      <c r="CI114" s="33">
        <f>SUM(CH114*$D114*$F114*$G114*$H114*CI$10)</f>
        <v>0</v>
      </c>
      <c r="CJ114" s="33"/>
      <c r="CK114" s="33">
        <f>SUM(CJ114*$D114*$F114*$G114*$H114*CK$10)</f>
        <v>0</v>
      </c>
      <c r="CL114" s="33"/>
      <c r="CM114" s="33">
        <f>SUM(CL114*$D114*$F114*$G114*$H114*CM$10)</f>
        <v>0</v>
      </c>
      <c r="CN114" s="33"/>
      <c r="CO114" s="33">
        <f>SUM(CN114*$D114*$F114*$G114*$H114*CO$10)</f>
        <v>0</v>
      </c>
      <c r="CP114" s="33"/>
      <c r="CQ114" s="33">
        <f>SUM(CP114*$D114*$F114*$G114*$H114*CQ$10)</f>
        <v>0</v>
      </c>
      <c r="CR114" s="33"/>
      <c r="CS114" s="33">
        <f>SUM(CR114*$D114*$F114*$G114*$H114*CS$10)</f>
        <v>0</v>
      </c>
      <c r="CT114" s="33"/>
      <c r="CU114" s="33">
        <f>SUM(CT114*$D114*$F114*$G114*$H114*CU$10)</f>
        <v>0</v>
      </c>
      <c r="CV114" s="33"/>
      <c r="CW114" s="33">
        <f>SUM(CV114*$D114*$F114*$G114*$H114*CW$10)</f>
        <v>0</v>
      </c>
      <c r="CX114" s="33"/>
      <c r="CY114" s="33">
        <f>SUM(CX114*$D114*$F114*$G114*$H114*CY$10)</f>
        <v>0</v>
      </c>
      <c r="CZ114" s="33"/>
      <c r="DA114" s="33">
        <f>SUM(CZ114*$D114*$F114*$G114*$I114*DA$10)</f>
        <v>0</v>
      </c>
      <c r="DB114" s="33"/>
      <c r="DC114" s="33">
        <f>SUM(DB114*$D114*$F114*$G114*$I114*DC$10)</f>
        <v>0</v>
      </c>
      <c r="DD114" s="33"/>
      <c r="DE114" s="33">
        <f>SUM(DD114*$D114*$F114*$G114*$H114*DE$10)</f>
        <v>0</v>
      </c>
      <c r="DF114" s="33"/>
      <c r="DG114" s="33">
        <f>SUM(DF114*$D114*$F114*$G114*$I114*DG$10)</f>
        <v>0</v>
      </c>
      <c r="DH114" s="33"/>
      <c r="DI114" s="33">
        <f>SUM(DH114*$D114*$F114*$G114*$I114*DI$10)</f>
        <v>0</v>
      </c>
      <c r="DJ114" s="33"/>
      <c r="DK114" s="33">
        <f>SUM(DJ114*$D114*$F114*$G114*$I114*DK$10)</f>
        <v>0</v>
      </c>
      <c r="DL114" s="33"/>
      <c r="DM114" s="33">
        <f>SUM(DL114*$D114*$F114*$G114*$I114*DM$10)</f>
        <v>0</v>
      </c>
      <c r="DN114" s="66"/>
      <c r="DO114" s="33">
        <f>SUM(DN114*$D114*$F114*$G114*$H114*DO$10)</f>
        <v>0</v>
      </c>
      <c r="DP114" s="33"/>
      <c r="DQ114" s="33">
        <f>SUM(DP114*$D114*$F114*$G114*$H114*DQ$10)</f>
        <v>0</v>
      </c>
      <c r="DR114" s="33"/>
      <c r="DS114" s="33">
        <f>SUM(DR114*$D114*$F114*$G114*$I114*DS$10)</f>
        <v>0</v>
      </c>
      <c r="DT114" s="33"/>
      <c r="DU114" s="33">
        <f>SUM(DT114*$D114*$F114*$G114*$I114*DU$10)</f>
        <v>0</v>
      </c>
      <c r="DV114" s="33"/>
      <c r="DW114" s="33">
        <f>SUM(DV114*$D114*$F114*$G114*$I114*DW$10)</f>
        <v>0</v>
      </c>
      <c r="DX114" s="33"/>
      <c r="DY114" s="33">
        <f>SUM(DX114*$D114*$F114*$G114*$J114*DY$10)</f>
        <v>0</v>
      </c>
      <c r="DZ114" s="36"/>
      <c r="EA114" s="33">
        <f>SUM(DZ114*$D114*$F114*$G114*$K114*EA$10)</f>
        <v>0</v>
      </c>
      <c r="EB114" s="33"/>
      <c r="EC114" s="33">
        <f>SUM(EB114*$D114*$F114*$G114*$H114*EC$10)</f>
        <v>0</v>
      </c>
      <c r="ED114" s="33"/>
      <c r="EE114" s="37">
        <f>SUM(ED114*$D114*$F114*$G114*$H114*EE$10)</f>
        <v>0</v>
      </c>
      <c r="EF114" s="38">
        <f>SUM(P114,V114,R114,L114,N114,BR114,CN114,DD114,DP114,BT114,DN114,BF114,AV114,AN114,AP114,AR114,BH114,CL114,T114,DV114,DB114,BV114,DT114,CD114,DF114,DJ114,DH114,AB114,AD114,AF114,AH114,X114,AJ114,AL114,CF114,DX114,DZ114,AT114,DR114,BJ114,AX114,AZ114,CP114,CR114,CT114,CV114,CX114,BL114,BB114,BN114,BD114,BP114,CH114,CB114,CJ114,Z114,BX114,CZ114,DL114,BZ114,EB114,ED114)</f>
        <v>127</v>
      </c>
      <c r="EG114" s="38">
        <f>SUM(Q114,W114,S114,M114,O114,BS114,CO114,DE114,DQ114,BU114,DO114,BG114,AW114,AO114,AQ114,AS114,BI114,CM114,U114,DW114,DC114,BW114,DU114,CE114,DG114,DK114,DI114,AC114,AE114,AG114,AI114,Y114,AK114,AM114,CG114,DY114,EA114,AU114,DS114,BK114,AY114,BA114,CQ114,CS114,CU114,CW114,CY114,BM114,BC114,BO114,BE114,BQ114,CI114,CC114,CK114,AA114,BY114,DA114,DM114,CA114,EC114,EE114)</f>
        <v>2376054.912</v>
      </c>
    </row>
    <row r="115" spans="1:137" s="61" customFormat="1" x14ac:dyDescent="0.25">
      <c r="A115" s="58">
        <v>29</v>
      </c>
      <c r="B115" s="21"/>
      <c r="C115" s="22" t="s">
        <v>256</v>
      </c>
      <c r="D115" s="46">
        <f t="shared" si="168"/>
        <v>9860</v>
      </c>
      <c r="E115" s="30">
        <v>10127</v>
      </c>
      <c r="F115" s="62">
        <v>1.25</v>
      </c>
      <c r="G115" s="60"/>
      <c r="H115" s="54"/>
      <c r="I115" s="54"/>
      <c r="J115" s="54"/>
      <c r="K115" s="54">
        <v>2.57</v>
      </c>
      <c r="L115" s="27">
        <f>SUM(L116:L119)</f>
        <v>30</v>
      </c>
      <c r="M115" s="27">
        <f t="shared" ref="M115:BX115" si="314">SUM(M116:M119)</f>
        <v>434826</v>
      </c>
      <c r="N115" s="27">
        <f t="shared" si="314"/>
        <v>0</v>
      </c>
      <c r="O115" s="27">
        <f t="shared" si="314"/>
        <v>0</v>
      </c>
      <c r="P115" s="27">
        <f t="shared" si="314"/>
        <v>122</v>
      </c>
      <c r="Q115" s="27">
        <f t="shared" si="314"/>
        <v>1768292.4</v>
      </c>
      <c r="R115" s="27">
        <f t="shared" si="314"/>
        <v>115</v>
      </c>
      <c r="S115" s="27">
        <f t="shared" si="314"/>
        <v>1666833</v>
      </c>
      <c r="T115" s="27">
        <f t="shared" si="314"/>
        <v>20</v>
      </c>
      <c r="U115" s="27">
        <f t="shared" si="314"/>
        <v>289884</v>
      </c>
      <c r="V115" s="27">
        <f t="shared" si="314"/>
        <v>0</v>
      </c>
      <c r="W115" s="27">
        <f t="shared" si="314"/>
        <v>0</v>
      </c>
      <c r="X115" s="27">
        <f t="shared" si="314"/>
        <v>5</v>
      </c>
      <c r="Y115" s="27">
        <f t="shared" si="314"/>
        <v>86965.2</v>
      </c>
      <c r="Z115" s="27">
        <f t="shared" si="314"/>
        <v>10</v>
      </c>
      <c r="AA115" s="27">
        <f t="shared" si="314"/>
        <v>144942</v>
      </c>
      <c r="AB115" s="27">
        <f t="shared" si="314"/>
        <v>16</v>
      </c>
      <c r="AC115" s="27">
        <f t="shared" si="314"/>
        <v>278288.64000000001</v>
      </c>
      <c r="AD115" s="27">
        <f t="shared" si="314"/>
        <v>16</v>
      </c>
      <c r="AE115" s="27">
        <f t="shared" si="314"/>
        <v>278288.64000000001</v>
      </c>
      <c r="AF115" s="27">
        <f t="shared" si="314"/>
        <v>0</v>
      </c>
      <c r="AG115" s="27">
        <f t="shared" si="314"/>
        <v>0</v>
      </c>
      <c r="AH115" s="27">
        <f t="shared" si="314"/>
        <v>14</v>
      </c>
      <c r="AI115" s="27">
        <f t="shared" si="314"/>
        <v>243502.56</v>
      </c>
      <c r="AJ115" s="27">
        <f t="shared" si="314"/>
        <v>320</v>
      </c>
      <c r="AK115" s="27">
        <f t="shared" si="314"/>
        <v>5565772.7999999998</v>
      </c>
      <c r="AL115" s="27">
        <f t="shared" si="314"/>
        <v>10</v>
      </c>
      <c r="AM115" s="27">
        <f t="shared" si="314"/>
        <v>173930.4</v>
      </c>
      <c r="AN115" s="27">
        <f t="shared" si="314"/>
        <v>0</v>
      </c>
      <c r="AO115" s="27">
        <f t="shared" si="314"/>
        <v>0</v>
      </c>
      <c r="AP115" s="27">
        <f t="shared" si="314"/>
        <v>0</v>
      </c>
      <c r="AQ115" s="27">
        <f t="shared" si="314"/>
        <v>0</v>
      </c>
      <c r="AR115" s="27">
        <f t="shared" si="314"/>
        <v>0</v>
      </c>
      <c r="AS115" s="27">
        <f t="shared" si="314"/>
        <v>0</v>
      </c>
      <c r="AT115" s="27">
        <f t="shared" si="314"/>
        <v>0</v>
      </c>
      <c r="AU115" s="27">
        <f t="shared" si="314"/>
        <v>0</v>
      </c>
      <c r="AV115" s="27">
        <f t="shared" si="314"/>
        <v>80</v>
      </c>
      <c r="AW115" s="27">
        <f t="shared" si="314"/>
        <v>1159536</v>
      </c>
      <c r="AX115" s="27">
        <f t="shared" si="314"/>
        <v>17</v>
      </c>
      <c r="AY115" s="27">
        <f t="shared" si="314"/>
        <v>246401.4</v>
      </c>
      <c r="AZ115" s="27">
        <f t="shared" si="314"/>
        <v>10</v>
      </c>
      <c r="BA115" s="27">
        <f t="shared" si="314"/>
        <v>144942</v>
      </c>
      <c r="BB115" s="27">
        <f t="shared" si="314"/>
        <v>0</v>
      </c>
      <c r="BC115" s="27">
        <f t="shared" si="314"/>
        <v>0</v>
      </c>
      <c r="BD115" s="27">
        <f t="shared" si="314"/>
        <v>0</v>
      </c>
      <c r="BE115" s="27">
        <f t="shared" si="314"/>
        <v>0</v>
      </c>
      <c r="BF115" s="27">
        <f t="shared" si="314"/>
        <v>423</v>
      </c>
      <c r="BG115" s="27">
        <f t="shared" si="314"/>
        <v>6131046.5999999996</v>
      </c>
      <c r="BH115" s="27">
        <f t="shared" si="314"/>
        <v>0</v>
      </c>
      <c r="BI115" s="27">
        <f t="shared" si="314"/>
        <v>0</v>
      </c>
      <c r="BJ115" s="27">
        <f t="shared" si="314"/>
        <v>360</v>
      </c>
      <c r="BK115" s="27">
        <f t="shared" si="314"/>
        <v>5217912</v>
      </c>
      <c r="BL115" s="27">
        <f t="shared" si="314"/>
        <v>70</v>
      </c>
      <c r="BM115" s="27">
        <f t="shared" si="314"/>
        <v>1014593.9999999999</v>
      </c>
      <c r="BN115" s="27">
        <f t="shared" si="314"/>
        <v>0</v>
      </c>
      <c r="BO115" s="27">
        <f t="shared" si="314"/>
        <v>0</v>
      </c>
      <c r="BP115" s="27">
        <f t="shared" si="314"/>
        <v>88</v>
      </c>
      <c r="BQ115" s="27">
        <f t="shared" si="314"/>
        <v>1275489.5999999999</v>
      </c>
      <c r="BR115" s="27">
        <f t="shared" si="314"/>
        <v>28</v>
      </c>
      <c r="BS115" s="27">
        <f t="shared" si="314"/>
        <v>405837.6</v>
      </c>
      <c r="BT115" s="27">
        <f t="shared" si="314"/>
        <v>111</v>
      </c>
      <c r="BU115" s="27">
        <f t="shared" si="314"/>
        <v>1608856.2</v>
      </c>
      <c r="BV115" s="27">
        <f t="shared" si="314"/>
        <v>50</v>
      </c>
      <c r="BW115" s="27">
        <f t="shared" si="314"/>
        <v>869652</v>
      </c>
      <c r="BX115" s="27">
        <f t="shared" si="314"/>
        <v>0</v>
      </c>
      <c r="BY115" s="27">
        <f t="shared" ref="BY115:EG115" si="315">SUM(BY116:BY119)</f>
        <v>0</v>
      </c>
      <c r="BZ115" s="27">
        <f t="shared" si="315"/>
        <v>0</v>
      </c>
      <c r="CA115" s="27">
        <f t="shared" si="315"/>
        <v>0</v>
      </c>
      <c r="CB115" s="27">
        <f t="shared" si="315"/>
        <v>7</v>
      </c>
      <c r="CC115" s="27">
        <f t="shared" si="315"/>
        <v>101459.4</v>
      </c>
      <c r="CD115" s="27">
        <f t="shared" si="315"/>
        <v>13</v>
      </c>
      <c r="CE115" s="27">
        <f t="shared" si="315"/>
        <v>226109.52</v>
      </c>
      <c r="CF115" s="27">
        <f t="shared" si="315"/>
        <v>2</v>
      </c>
      <c r="CG115" s="27">
        <f t="shared" si="315"/>
        <v>34786.080000000002</v>
      </c>
      <c r="CH115" s="27">
        <f t="shared" si="315"/>
        <v>4</v>
      </c>
      <c r="CI115" s="27">
        <f t="shared" si="315"/>
        <v>57976.799999999996</v>
      </c>
      <c r="CJ115" s="27">
        <f t="shared" si="315"/>
        <v>62</v>
      </c>
      <c r="CK115" s="27">
        <f t="shared" si="315"/>
        <v>1602644.4</v>
      </c>
      <c r="CL115" s="27">
        <f t="shared" si="315"/>
        <v>0</v>
      </c>
      <c r="CM115" s="27">
        <f t="shared" si="315"/>
        <v>0</v>
      </c>
      <c r="CN115" s="27">
        <f t="shared" si="315"/>
        <v>73</v>
      </c>
      <c r="CO115" s="27">
        <f t="shared" si="315"/>
        <v>1058076.5999999999</v>
      </c>
      <c r="CP115" s="27">
        <v>293</v>
      </c>
      <c r="CQ115" s="27">
        <f t="shared" si="315"/>
        <v>4246800.5999999996</v>
      </c>
      <c r="CR115" s="27">
        <f t="shared" si="315"/>
        <v>41</v>
      </c>
      <c r="CS115" s="27">
        <f t="shared" si="315"/>
        <v>594262.19999999995</v>
      </c>
      <c r="CT115" s="27">
        <f t="shared" si="315"/>
        <v>60</v>
      </c>
      <c r="CU115" s="27">
        <f t="shared" si="315"/>
        <v>869652</v>
      </c>
      <c r="CV115" s="27">
        <f t="shared" si="315"/>
        <v>100</v>
      </c>
      <c r="CW115" s="27">
        <f t="shared" si="315"/>
        <v>1449420</v>
      </c>
      <c r="CX115" s="27">
        <f t="shared" si="315"/>
        <v>0</v>
      </c>
      <c r="CY115" s="27">
        <f t="shared" si="315"/>
        <v>0</v>
      </c>
      <c r="CZ115" s="27">
        <f t="shared" si="315"/>
        <v>12</v>
      </c>
      <c r="DA115" s="27">
        <f t="shared" si="315"/>
        <v>208716.47999999998</v>
      </c>
      <c r="DB115" s="27">
        <f t="shared" si="315"/>
        <v>5</v>
      </c>
      <c r="DC115" s="27">
        <f t="shared" si="315"/>
        <v>86965.2</v>
      </c>
      <c r="DD115" s="27">
        <f t="shared" si="315"/>
        <v>40</v>
      </c>
      <c r="DE115" s="27">
        <f t="shared" si="315"/>
        <v>579768</v>
      </c>
      <c r="DF115" s="27">
        <f t="shared" si="315"/>
        <v>119</v>
      </c>
      <c r="DG115" s="27">
        <f t="shared" si="315"/>
        <v>2069771.76</v>
      </c>
      <c r="DH115" s="27">
        <f t="shared" si="315"/>
        <v>15</v>
      </c>
      <c r="DI115" s="27">
        <f t="shared" si="315"/>
        <v>260895.59999999998</v>
      </c>
      <c r="DJ115" s="27">
        <f t="shared" si="315"/>
        <v>110</v>
      </c>
      <c r="DK115" s="27">
        <f t="shared" si="315"/>
        <v>1913234.4</v>
      </c>
      <c r="DL115" s="27">
        <f t="shared" si="315"/>
        <v>67</v>
      </c>
      <c r="DM115" s="27">
        <f t="shared" si="315"/>
        <v>1165333.68</v>
      </c>
      <c r="DN115" s="27">
        <f t="shared" si="315"/>
        <v>147</v>
      </c>
      <c r="DO115" s="27">
        <f t="shared" si="315"/>
        <v>2179099.44</v>
      </c>
      <c r="DP115" s="27">
        <f t="shared" si="315"/>
        <v>112</v>
      </c>
      <c r="DQ115" s="27">
        <f t="shared" si="315"/>
        <v>1623350.4</v>
      </c>
      <c r="DR115" s="27">
        <f t="shared" si="315"/>
        <v>0</v>
      </c>
      <c r="DS115" s="27">
        <f t="shared" si="315"/>
        <v>0</v>
      </c>
      <c r="DT115" s="27">
        <f t="shared" si="315"/>
        <v>0</v>
      </c>
      <c r="DU115" s="27">
        <f t="shared" si="315"/>
        <v>0</v>
      </c>
      <c r="DV115" s="27">
        <f t="shared" si="315"/>
        <v>3</v>
      </c>
      <c r="DW115" s="27">
        <f t="shared" si="315"/>
        <v>52179.119999999995</v>
      </c>
      <c r="DX115" s="27">
        <f t="shared" si="315"/>
        <v>0</v>
      </c>
      <c r="DY115" s="27">
        <f t="shared" si="315"/>
        <v>0</v>
      </c>
      <c r="DZ115" s="28">
        <f t="shared" si="315"/>
        <v>5</v>
      </c>
      <c r="EA115" s="27">
        <f t="shared" si="315"/>
        <v>133036.04999999999</v>
      </c>
      <c r="EB115" s="27">
        <f t="shared" si="315"/>
        <v>0</v>
      </c>
      <c r="EC115" s="27">
        <f t="shared" si="315"/>
        <v>0</v>
      </c>
      <c r="ED115" s="27">
        <f t="shared" si="315"/>
        <v>0</v>
      </c>
      <c r="EE115" s="27">
        <f t="shared" si="315"/>
        <v>0</v>
      </c>
      <c r="EF115" s="27">
        <f t="shared" si="315"/>
        <v>3205</v>
      </c>
      <c r="EG115" s="27">
        <f t="shared" si="315"/>
        <v>49519330.769999996</v>
      </c>
    </row>
    <row r="116" spans="1:137" s="2" customFormat="1" ht="30" x14ac:dyDescent="0.25">
      <c r="B116" s="67">
        <v>77</v>
      </c>
      <c r="C116" s="29" t="s">
        <v>257</v>
      </c>
      <c r="D116" s="30">
        <f t="shared" si="168"/>
        <v>9860</v>
      </c>
      <c r="E116" s="30">
        <v>10127</v>
      </c>
      <c r="F116" s="31">
        <v>1.44</v>
      </c>
      <c r="G116" s="32">
        <v>1</v>
      </c>
      <c r="H116" s="30">
        <v>1.4</v>
      </c>
      <c r="I116" s="30">
        <v>1.68</v>
      </c>
      <c r="J116" s="30">
        <v>2.23</v>
      </c>
      <c r="K116" s="30">
        <v>2.57</v>
      </c>
      <c r="L116" s="33"/>
      <c r="M116" s="33">
        <f>SUM(L116*$D116*$F116*$G116*$H116*M$10)</f>
        <v>0</v>
      </c>
      <c r="N116" s="33"/>
      <c r="O116" s="33">
        <f>SUM(N116*$D116*$F116*$G116*$H116*O$10)</f>
        <v>0</v>
      </c>
      <c r="P116" s="34"/>
      <c r="Q116" s="33">
        <f>SUM(P116*$D116*$F116*$G116*$H116*Q$10)</f>
        <v>0</v>
      </c>
      <c r="R116" s="33"/>
      <c r="S116" s="33">
        <f>SUM(R116*$D116*$F116*$G116*$H116*S$10)</f>
        <v>0</v>
      </c>
      <c r="T116" s="33"/>
      <c r="U116" s="33">
        <f>SUM(T116*$D116*$F116*$G116*$H116*U$10)</f>
        <v>0</v>
      </c>
      <c r="V116" s="33"/>
      <c r="W116" s="33">
        <f>SUM(V116*$D116*$F116*$G116*$H116*W$10)</f>
        <v>0</v>
      </c>
      <c r="X116" s="33"/>
      <c r="Y116" s="33">
        <f>SUM(X116*$D116*$F116*$G116*$I116*Y$10)</f>
        <v>0</v>
      </c>
      <c r="Z116" s="33"/>
      <c r="AA116" s="33">
        <f>SUM(Z116*$D116*$F116*$G116*$H116*AA$10)</f>
        <v>0</v>
      </c>
      <c r="AB116" s="33"/>
      <c r="AC116" s="33">
        <f>SUM(AB116*$D116*$F116*$G116*$I116*AC$10)</f>
        <v>0</v>
      </c>
      <c r="AD116" s="33"/>
      <c r="AE116" s="33">
        <f>SUM(AD116*$D116*$F116*$G116*$I116*AE$10)</f>
        <v>0</v>
      </c>
      <c r="AF116" s="33"/>
      <c r="AG116" s="33">
        <f>SUM(AF116*$D116*$F116*$G116*$I116*AG$10)</f>
        <v>0</v>
      </c>
      <c r="AH116" s="33"/>
      <c r="AI116" s="33">
        <f>SUM(AH116*$D116*$F116*$G116*$I116*AI$10)</f>
        <v>0</v>
      </c>
      <c r="AJ116" s="33"/>
      <c r="AK116" s="33">
        <f>SUM(AJ116*$D116*$F116*$G116*$I116*AK$10)</f>
        <v>0</v>
      </c>
      <c r="AL116" s="33"/>
      <c r="AM116" s="33">
        <f>SUM(AL116*$D116*$F116*$G116*$I116*AM$10)</f>
        <v>0</v>
      </c>
      <c r="AN116" s="33"/>
      <c r="AO116" s="33">
        <f>SUM(AN116*$D116*$F116*$G116*$H116*AO$10)</f>
        <v>0</v>
      </c>
      <c r="AP116" s="33"/>
      <c r="AQ116" s="33">
        <f>SUM(AP116*$D116*$F116*$G116*$H116*AQ$10)</f>
        <v>0</v>
      </c>
      <c r="AR116" s="33"/>
      <c r="AS116" s="33">
        <f>SUM(AR116*$D116*$F116*$G116*$H116*AS$10)</f>
        <v>0</v>
      </c>
      <c r="AT116" s="33"/>
      <c r="AU116" s="33">
        <f>SUM(AT116*$D116*$F116*$G116*$I116*AU$10)</f>
        <v>0</v>
      </c>
      <c r="AV116" s="33"/>
      <c r="AW116" s="33">
        <f>SUM(AV116*$D116*$F116*$G116*$H116*AW$10)</f>
        <v>0</v>
      </c>
      <c r="AX116" s="33"/>
      <c r="AY116" s="33">
        <f>SUM(AX116*$D116*$F116*$G116*$H116*AY$10)</f>
        <v>0</v>
      </c>
      <c r="AZ116" s="33"/>
      <c r="BA116" s="33">
        <f>SUM(AZ116*$D116*$F116*$G116*$H116*BA$10)</f>
        <v>0</v>
      </c>
      <c r="BB116" s="33"/>
      <c r="BC116" s="33">
        <f>SUM(BB116*$D116*$F116*$G116*$H116*BC$10)</f>
        <v>0</v>
      </c>
      <c r="BD116" s="33"/>
      <c r="BE116" s="33">
        <f>SUM(BD116*$D116*$F116*$G116*$H116*BE$10)</f>
        <v>0</v>
      </c>
      <c r="BF116" s="33"/>
      <c r="BG116" s="33">
        <f>SUM(BF116*$D116*$F116*$G116*$H116*BG$10)</f>
        <v>0</v>
      </c>
      <c r="BH116" s="33"/>
      <c r="BI116" s="33">
        <f>SUM(BH116*$D116*$F116*$G116*$H116*BI$10)</f>
        <v>0</v>
      </c>
      <c r="BJ116" s="33"/>
      <c r="BK116" s="33">
        <f>SUM(BJ116*$D116*$F116*$G116*$H116*BK$10)</f>
        <v>0</v>
      </c>
      <c r="BL116" s="33"/>
      <c r="BM116" s="33">
        <f>SUM(BL116*$D116*$F116*$G116*$H116*BM$10)</f>
        <v>0</v>
      </c>
      <c r="BN116" s="33"/>
      <c r="BO116" s="33">
        <f>SUM(BN116*$D116*$F116*$G116*$H116*BO$10)</f>
        <v>0</v>
      </c>
      <c r="BP116" s="33"/>
      <c r="BQ116" s="33">
        <f>SUM(BP116*$D116*$F116*$G116*$H116*BQ$10)</f>
        <v>0</v>
      </c>
      <c r="BR116" s="33"/>
      <c r="BS116" s="33">
        <f>SUM(BR116*$D116*$F116*$G116*$H116*BS$10)</f>
        <v>0</v>
      </c>
      <c r="BT116" s="33"/>
      <c r="BU116" s="33">
        <f>SUM(BT116*$D116*$F116*$G116*$H116*BU$10)</f>
        <v>0</v>
      </c>
      <c r="BV116" s="33"/>
      <c r="BW116" s="33">
        <f>SUM(BV116*$D116*$F116*$G116*$I116*BW$10)</f>
        <v>0</v>
      </c>
      <c r="BX116" s="33"/>
      <c r="BY116" s="33">
        <f>SUM(BX116*$D116*$F116*$G116*$H116*BY$10)</f>
        <v>0</v>
      </c>
      <c r="BZ116" s="33"/>
      <c r="CA116" s="33">
        <f>SUM(BZ116*$D116*$F116*$G116*$H116*CA$10)</f>
        <v>0</v>
      </c>
      <c r="CB116" s="33"/>
      <c r="CC116" s="33">
        <f>SUM(CB116*$D116*$F116*$G116*$H116*CC$10)</f>
        <v>0</v>
      </c>
      <c r="CD116" s="33"/>
      <c r="CE116" s="33">
        <f>SUM(CD116*$D116*$F116*$G116*$I116*CE$10)</f>
        <v>0</v>
      </c>
      <c r="CF116" s="33"/>
      <c r="CG116" s="33">
        <f>SUM(CF116*$D116*$F116*$G116*$I116*CG$10)</f>
        <v>0</v>
      </c>
      <c r="CH116" s="33"/>
      <c r="CI116" s="33">
        <f>SUM(CH116*$D116*$F116*$G116*$H116*CI$10)</f>
        <v>0</v>
      </c>
      <c r="CJ116" s="33">
        <v>20</v>
      </c>
      <c r="CK116" s="33">
        <f>SUM(CJ116*$D116*$F116*$G116*$H116*CK$10)</f>
        <v>397555.19999999995</v>
      </c>
      <c r="CL116" s="33"/>
      <c r="CM116" s="33">
        <f>SUM(CL116*$D116*$F116*$G116*$H116*CM$10)</f>
        <v>0</v>
      </c>
      <c r="CN116" s="33"/>
      <c r="CO116" s="33">
        <f>SUM(CN116*$D116*$F116*$G116*$H116*CO$10)</f>
        <v>0</v>
      </c>
      <c r="CP116" s="33"/>
      <c r="CQ116" s="33">
        <f>SUM(CP116*$D116*$F116*$G116*$H116*CQ$10)</f>
        <v>0</v>
      </c>
      <c r="CR116" s="33"/>
      <c r="CS116" s="33">
        <f>SUM(CR116*$D116*$F116*$G116*$H116*CS$10)</f>
        <v>0</v>
      </c>
      <c r="CT116" s="33"/>
      <c r="CU116" s="33">
        <f>SUM(CT116*$D116*$F116*$G116*$H116*CU$10)</f>
        <v>0</v>
      </c>
      <c r="CV116" s="33"/>
      <c r="CW116" s="33">
        <f>SUM(CV116*$D116*$F116*$G116*$H116*CW$10)</f>
        <v>0</v>
      </c>
      <c r="CX116" s="33"/>
      <c r="CY116" s="33">
        <f>SUM(CX116*$D116*$F116*$G116*$H116*CY$10)</f>
        <v>0</v>
      </c>
      <c r="CZ116" s="33"/>
      <c r="DA116" s="33">
        <f>SUM(CZ116*$D116*$F116*$G116*$I116*DA$10)</f>
        <v>0</v>
      </c>
      <c r="DB116" s="33"/>
      <c r="DC116" s="33">
        <f>SUM(DB116*$D116*$F116*$G116*$I116*DC$10)</f>
        <v>0</v>
      </c>
      <c r="DD116" s="33"/>
      <c r="DE116" s="33">
        <f>SUM(DD116*$D116*$F116*$G116*$H116*DE$10)</f>
        <v>0</v>
      </c>
      <c r="DF116" s="33"/>
      <c r="DG116" s="33">
        <f>SUM(DF116*$D116*$F116*$G116*$I116*DG$10)</f>
        <v>0</v>
      </c>
      <c r="DH116" s="33"/>
      <c r="DI116" s="33">
        <f>SUM(DH116*$D116*$F116*$G116*$I116*DI$10)</f>
        <v>0</v>
      </c>
      <c r="DJ116" s="33"/>
      <c r="DK116" s="33">
        <f>SUM(DJ116*$D116*$F116*$G116*$I116*DK$10)</f>
        <v>0</v>
      </c>
      <c r="DL116" s="33"/>
      <c r="DM116" s="33">
        <f>SUM(DL116*$D116*$F116*$G116*$I116*DM$10)</f>
        <v>0</v>
      </c>
      <c r="DN116" s="33">
        <v>9</v>
      </c>
      <c r="DO116" s="33">
        <f>SUM(DN116*$D116*$F116*$G116*$H116*DO$10)</f>
        <v>178899.83999999997</v>
      </c>
      <c r="DP116" s="33"/>
      <c r="DQ116" s="33">
        <f>SUM(DP116*$D116*$F116*$G116*$H116*DQ$10)</f>
        <v>0</v>
      </c>
      <c r="DR116" s="33"/>
      <c r="DS116" s="33">
        <f>SUM(DR116*$D116*$F116*$G116*$I116*DS$10)</f>
        <v>0</v>
      </c>
      <c r="DT116" s="33"/>
      <c r="DU116" s="33">
        <f>SUM(DT116*$D116*$F116*$G116*$I116*DU$10)</f>
        <v>0</v>
      </c>
      <c r="DV116" s="33"/>
      <c r="DW116" s="33">
        <f>SUM(DV116*$D116*$F116*$G116*$I116*DW$10)</f>
        <v>0</v>
      </c>
      <c r="DX116" s="33"/>
      <c r="DY116" s="33">
        <f>SUM(DX116*$D116*$F116*$G116*$J116*DY$10)</f>
        <v>0</v>
      </c>
      <c r="DZ116" s="36"/>
      <c r="EA116" s="33">
        <f>SUM(DZ116*$D116*$F116*$G116*$K116*EA$10)</f>
        <v>0</v>
      </c>
      <c r="EB116" s="33"/>
      <c r="EC116" s="33">
        <f>SUM(EB116*$D116*$F116*$G116*$H116*EC$10)</f>
        <v>0</v>
      </c>
      <c r="ED116" s="33"/>
      <c r="EE116" s="37">
        <f>SUM(ED116*$D116*$F116*$G116*$H116*EE$10)</f>
        <v>0</v>
      </c>
      <c r="EF116" s="38">
        <f t="shared" ref="EF116:EG119" si="316">SUM(P116,V116,R116,L116,N116,BR116,CN116,DD116,DP116,BT116,DN116,BF116,AV116,AN116,AP116,AR116,BH116,CL116,T116,DV116,DB116,BV116,DT116,CD116,DF116,DJ116,DH116,AB116,AD116,AF116,AH116,X116,AJ116,AL116,CF116,DX116,DZ116,AT116,DR116,BJ116,AX116,AZ116,CP116,CR116,CT116,CV116,CX116,BL116,BB116,BN116,BD116,BP116,CH116,CB116,CJ116,Z116,BX116,CZ116,DL116,BZ116,EB116,ED116)</f>
        <v>29</v>
      </c>
      <c r="EG116" s="38">
        <f t="shared" si="316"/>
        <v>576455.03999999992</v>
      </c>
    </row>
    <row r="117" spans="1:137" s="2" customFormat="1" ht="30" x14ac:dyDescent="0.25">
      <c r="B117" s="67">
        <v>78</v>
      </c>
      <c r="C117" s="29" t="s">
        <v>258</v>
      </c>
      <c r="D117" s="30">
        <f t="shared" si="168"/>
        <v>9860</v>
      </c>
      <c r="E117" s="30">
        <v>10127</v>
      </c>
      <c r="F117" s="31">
        <v>1.69</v>
      </c>
      <c r="G117" s="32">
        <v>1</v>
      </c>
      <c r="H117" s="30">
        <v>1.4</v>
      </c>
      <c r="I117" s="30">
        <v>1.68</v>
      </c>
      <c r="J117" s="30">
        <v>2.23</v>
      </c>
      <c r="K117" s="30">
        <v>2.57</v>
      </c>
      <c r="L117" s="33"/>
      <c r="M117" s="33">
        <f>SUM(L117*$D117*$F117*$G117*$H117*M$10)</f>
        <v>0</v>
      </c>
      <c r="N117" s="33"/>
      <c r="O117" s="33">
        <f>SUM(N117*$D117*$F117*$G117*$H117*O$10)</f>
        <v>0</v>
      </c>
      <c r="P117" s="34"/>
      <c r="Q117" s="33">
        <f>SUM(P117*$D117*$F117*$G117*$H117*Q$10)</f>
        <v>0</v>
      </c>
      <c r="R117" s="33"/>
      <c r="S117" s="33">
        <f>SUM(R117*$D117*$F117*$G117*$H117*S$10)</f>
        <v>0</v>
      </c>
      <c r="T117" s="33"/>
      <c r="U117" s="33">
        <f>SUM(T117*$D117*$F117*$G117*$H117*U$10)</f>
        <v>0</v>
      </c>
      <c r="V117" s="33"/>
      <c r="W117" s="33">
        <f>SUM(V117*$D117*$F117*$G117*$H117*W$10)</f>
        <v>0</v>
      </c>
      <c r="X117" s="33"/>
      <c r="Y117" s="33">
        <f>SUM(X117*$D117*$F117*$G117*$I117*Y$10)</f>
        <v>0</v>
      </c>
      <c r="Z117" s="33"/>
      <c r="AA117" s="33">
        <f>SUM(Z117*$D117*$F117*$G117*$H117*AA$10)</f>
        <v>0</v>
      </c>
      <c r="AB117" s="33"/>
      <c r="AC117" s="33">
        <f>SUM(AB117*$D117*$F117*$G117*$I117*AC$10)</f>
        <v>0</v>
      </c>
      <c r="AD117" s="33"/>
      <c r="AE117" s="33">
        <f>SUM(AD117*$D117*$F117*$G117*$I117*AE$10)</f>
        <v>0</v>
      </c>
      <c r="AF117" s="33"/>
      <c r="AG117" s="33">
        <f>SUM(AF117*$D117*$F117*$G117*$I117*AG$10)</f>
        <v>0</v>
      </c>
      <c r="AH117" s="33"/>
      <c r="AI117" s="33">
        <f>SUM(AH117*$D117*$F117*$G117*$I117*AI$10)</f>
        <v>0</v>
      </c>
      <c r="AJ117" s="33"/>
      <c r="AK117" s="33">
        <f>SUM(AJ117*$D117*$F117*$G117*$I117*AK$10)</f>
        <v>0</v>
      </c>
      <c r="AL117" s="33"/>
      <c r="AM117" s="33">
        <f>SUM(AL117*$D117*$F117*$G117*$I117*AM$10)</f>
        <v>0</v>
      </c>
      <c r="AN117" s="33"/>
      <c r="AO117" s="33">
        <f>SUM(AN117*$D117*$F117*$G117*$H117*AO$10)</f>
        <v>0</v>
      </c>
      <c r="AP117" s="33"/>
      <c r="AQ117" s="33">
        <f>SUM(AP117*$D117*$F117*$G117*$H117*AQ$10)</f>
        <v>0</v>
      </c>
      <c r="AR117" s="33"/>
      <c r="AS117" s="33">
        <f>SUM(AR117*$D117*$F117*$G117*$H117*AS$10)</f>
        <v>0</v>
      </c>
      <c r="AT117" s="33"/>
      <c r="AU117" s="33">
        <f>SUM(AT117*$D117*$F117*$G117*$I117*AU$10)</f>
        <v>0</v>
      </c>
      <c r="AV117" s="33"/>
      <c r="AW117" s="33">
        <f>SUM(AV117*$D117*$F117*$G117*$H117*AW$10)</f>
        <v>0</v>
      </c>
      <c r="AX117" s="33"/>
      <c r="AY117" s="33">
        <f>SUM(AX117*$D117*$F117*$G117*$H117*AY$10)</f>
        <v>0</v>
      </c>
      <c r="AZ117" s="33"/>
      <c r="BA117" s="33">
        <f>SUM(AZ117*$D117*$F117*$G117*$H117*BA$10)</f>
        <v>0</v>
      </c>
      <c r="BB117" s="33"/>
      <c r="BC117" s="33">
        <f>SUM(BB117*$D117*$F117*$G117*$H117*BC$10)</f>
        <v>0</v>
      </c>
      <c r="BD117" s="33"/>
      <c r="BE117" s="33">
        <f>SUM(BD117*$D117*$F117*$G117*$H117*BE$10)</f>
        <v>0</v>
      </c>
      <c r="BF117" s="33"/>
      <c r="BG117" s="33">
        <f>SUM(BF117*$D117*$F117*$G117*$H117*BG$10)</f>
        <v>0</v>
      </c>
      <c r="BH117" s="33"/>
      <c r="BI117" s="33">
        <f>SUM(BH117*$D117*$F117*$G117*$H117*BI$10)</f>
        <v>0</v>
      </c>
      <c r="BJ117" s="33"/>
      <c r="BK117" s="33">
        <f>SUM(BJ117*$D117*$F117*$G117*$H117*BK$10)</f>
        <v>0</v>
      </c>
      <c r="BL117" s="33"/>
      <c r="BM117" s="33">
        <f>SUM(BL117*$D117*$F117*$G117*$H117*BM$10)</f>
        <v>0</v>
      </c>
      <c r="BN117" s="33"/>
      <c r="BO117" s="33">
        <f>SUM(BN117*$D117*$F117*$G117*$H117*BO$10)</f>
        <v>0</v>
      </c>
      <c r="BP117" s="33"/>
      <c r="BQ117" s="33">
        <f>SUM(BP117*$D117*$F117*$G117*$H117*BQ$10)</f>
        <v>0</v>
      </c>
      <c r="BR117" s="33"/>
      <c r="BS117" s="33">
        <f>SUM(BR117*$D117*$F117*$G117*$H117*BS$10)</f>
        <v>0</v>
      </c>
      <c r="BT117" s="33"/>
      <c r="BU117" s="33">
        <f>SUM(BT117*$D117*$F117*$G117*$H117*BU$10)</f>
        <v>0</v>
      </c>
      <c r="BV117" s="33"/>
      <c r="BW117" s="33">
        <f>SUM(BV117*$D117*$F117*$G117*$I117*BW$10)</f>
        <v>0</v>
      </c>
      <c r="BX117" s="33"/>
      <c r="BY117" s="33">
        <f>SUM(BX117*$D117*$F117*$G117*$H117*BY$10)</f>
        <v>0</v>
      </c>
      <c r="BZ117" s="33"/>
      <c r="CA117" s="33">
        <f>SUM(BZ117*$D117*$F117*$G117*$H117*CA$10)</f>
        <v>0</v>
      </c>
      <c r="CB117" s="33"/>
      <c r="CC117" s="33">
        <f>SUM(CB117*$D117*$F117*$G117*$H117*CC$10)</f>
        <v>0</v>
      </c>
      <c r="CD117" s="33"/>
      <c r="CE117" s="33">
        <f>SUM(CD117*$D117*$F117*$G117*$I117*CE$10)</f>
        <v>0</v>
      </c>
      <c r="CF117" s="33"/>
      <c r="CG117" s="33">
        <f>SUM(CF117*$D117*$F117*$G117*$I117*CG$10)</f>
        <v>0</v>
      </c>
      <c r="CH117" s="33"/>
      <c r="CI117" s="33">
        <f>SUM(CH117*$D117*$F117*$G117*$H117*CI$10)</f>
        <v>0</v>
      </c>
      <c r="CJ117" s="33"/>
      <c r="CK117" s="33">
        <f>SUM(CJ117*$D117*$F117*$G117*$H117*CK$10)</f>
        <v>0</v>
      </c>
      <c r="CL117" s="33"/>
      <c r="CM117" s="33">
        <f>SUM(CL117*$D117*$F117*$G117*$H117*CM$10)</f>
        <v>0</v>
      </c>
      <c r="CN117" s="33"/>
      <c r="CO117" s="33">
        <f>SUM(CN117*$D117*$F117*$G117*$H117*CO$10)</f>
        <v>0</v>
      </c>
      <c r="CP117" s="33"/>
      <c r="CQ117" s="33">
        <f>SUM(CP117*$D117*$F117*$G117*$H117*CQ$10)</f>
        <v>0</v>
      </c>
      <c r="CR117" s="33"/>
      <c r="CS117" s="33">
        <f>SUM(CR117*$D117*$F117*$G117*$H117*CS$10)</f>
        <v>0</v>
      </c>
      <c r="CT117" s="33"/>
      <c r="CU117" s="33">
        <f>SUM(CT117*$D117*$F117*$G117*$H117*CU$10)</f>
        <v>0</v>
      </c>
      <c r="CV117" s="33"/>
      <c r="CW117" s="33">
        <f>SUM(CV117*$D117*$F117*$G117*$H117*CW$10)</f>
        <v>0</v>
      </c>
      <c r="CX117" s="33"/>
      <c r="CY117" s="33">
        <f>SUM(CX117*$D117*$F117*$G117*$H117*CY$10)</f>
        <v>0</v>
      </c>
      <c r="CZ117" s="33"/>
      <c r="DA117" s="33">
        <f>SUM(CZ117*$D117*$F117*$G117*$I117*DA$10)</f>
        <v>0</v>
      </c>
      <c r="DB117" s="33"/>
      <c r="DC117" s="33">
        <f>SUM(DB117*$D117*$F117*$G117*$I117*DC$10)</f>
        <v>0</v>
      </c>
      <c r="DD117" s="33"/>
      <c r="DE117" s="33">
        <f>SUM(DD117*$D117*$F117*$G117*$H117*DE$10)</f>
        <v>0</v>
      </c>
      <c r="DF117" s="33"/>
      <c r="DG117" s="33">
        <f>SUM(DF117*$D117*$F117*$G117*$I117*DG$10)</f>
        <v>0</v>
      </c>
      <c r="DH117" s="33"/>
      <c r="DI117" s="33">
        <f>SUM(DH117*$D117*$F117*$G117*$I117*DI$10)</f>
        <v>0</v>
      </c>
      <c r="DJ117" s="33"/>
      <c r="DK117" s="33">
        <f>SUM(DJ117*$D117*$F117*$G117*$I117*DK$10)</f>
        <v>0</v>
      </c>
      <c r="DL117" s="33"/>
      <c r="DM117" s="33">
        <f>SUM(DL117*$D117*$F117*$G117*$I117*DM$10)</f>
        <v>0</v>
      </c>
      <c r="DN117" s="66"/>
      <c r="DO117" s="33">
        <f>SUM(DN117*$D117*$F117*$G117*$H117*DO$10)</f>
        <v>0</v>
      </c>
      <c r="DP117" s="33"/>
      <c r="DQ117" s="33">
        <f>SUM(DP117*$D117*$F117*$G117*$H117*DQ$10)</f>
        <v>0</v>
      </c>
      <c r="DR117" s="33"/>
      <c r="DS117" s="33">
        <f>SUM(DR117*$D117*$F117*$G117*$I117*DS$10)</f>
        <v>0</v>
      </c>
      <c r="DT117" s="33"/>
      <c r="DU117" s="33">
        <f>SUM(DT117*$D117*$F117*$G117*$I117*DU$10)</f>
        <v>0</v>
      </c>
      <c r="DV117" s="33"/>
      <c r="DW117" s="33">
        <f>SUM(DV117*$D117*$F117*$G117*$I117*DW$10)</f>
        <v>0</v>
      </c>
      <c r="DX117" s="33"/>
      <c r="DY117" s="33">
        <f>SUM(DX117*$D117*$F117*$G117*$J117*DY$10)</f>
        <v>0</v>
      </c>
      <c r="DZ117" s="36"/>
      <c r="EA117" s="33">
        <f>SUM(DZ117*$D117*$F117*$G117*$K117*EA$10)</f>
        <v>0</v>
      </c>
      <c r="EB117" s="33"/>
      <c r="EC117" s="33">
        <f>SUM(EB117*$D117*$F117*$G117*$H117*EC$10)</f>
        <v>0</v>
      </c>
      <c r="ED117" s="33"/>
      <c r="EE117" s="37">
        <f>SUM(ED117*$D117*$F117*$G117*$H117*EE$10)</f>
        <v>0</v>
      </c>
      <c r="EF117" s="38">
        <f t="shared" si="316"/>
        <v>0</v>
      </c>
      <c r="EG117" s="38">
        <f t="shared" si="316"/>
        <v>0</v>
      </c>
    </row>
    <row r="118" spans="1:137" s="2" customFormat="1" ht="30" x14ac:dyDescent="0.25">
      <c r="B118" s="67">
        <v>79</v>
      </c>
      <c r="C118" s="29" t="s">
        <v>259</v>
      </c>
      <c r="D118" s="30">
        <f t="shared" si="168"/>
        <v>9860</v>
      </c>
      <c r="E118" s="30">
        <v>10127</v>
      </c>
      <c r="F118" s="31">
        <v>2.4900000000000002</v>
      </c>
      <c r="G118" s="32">
        <v>1</v>
      </c>
      <c r="H118" s="30">
        <v>1.4</v>
      </c>
      <c r="I118" s="30">
        <v>1.68</v>
      </c>
      <c r="J118" s="30">
        <v>2.23</v>
      </c>
      <c r="K118" s="30">
        <v>2.57</v>
      </c>
      <c r="L118" s="33"/>
      <c r="M118" s="33">
        <f>SUM(L118*$D118*$F118*$G118*$H118*M$10)</f>
        <v>0</v>
      </c>
      <c r="N118" s="33"/>
      <c r="O118" s="33">
        <f>SUM(N118*$D118*$F118*$G118*$H118*O$10)</f>
        <v>0</v>
      </c>
      <c r="P118" s="34"/>
      <c r="Q118" s="33">
        <f>SUM(P118*$D118*$F118*$G118*$H118*Q$10)</f>
        <v>0</v>
      </c>
      <c r="R118" s="33"/>
      <c r="S118" s="33">
        <f>SUM(R118*$D118*$F118*$G118*$H118*S$10)</f>
        <v>0</v>
      </c>
      <c r="T118" s="33"/>
      <c r="U118" s="33">
        <f>SUM(T118*$D118*$F118*$G118*$H118*U$10)</f>
        <v>0</v>
      </c>
      <c r="V118" s="33"/>
      <c r="W118" s="33">
        <f>SUM(V118*$D118*$F118*$G118*$H118*W$10)</f>
        <v>0</v>
      </c>
      <c r="X118" s="33"/>
      <c r="Y118" s="33">
        <f>SUM(X118*$D118*$F118*$G118*$I118*Y$10)</f>
        <v>0</v>
      </c>
      <c r="Z118" s="33"/>
      <c r="AA118" s="33">
        <f>SUM(Z118*$D118*$F118*$G118*$H118*AA$10)</f>
        <v>0</v>
      </c>
      <c r="AB118" s="33"/>
      <c r="AC118" s="33">
        <f>SUM(AB118*$D118*$F118*$G118*$I118*AC$10)</f>
        <v>0</v>
      </c>
      <c r="AD118" s="33"/>
      <c r="AE118" s="33">
        <f>SUM(AD118*$D118*$F118*$G118*$I118*AE$10)</f>
        <v>0</v>
      </c>
      <c r="AF118" s="33"/>
      <c r="AG118" s="33">
        <f>SUM(AF118*$D118*$F118*$G118*$I118*AG$10)</f>
        <v>0</v>
      </c>
      <c r="AH118" s="33"/>
      <c r="AI118" s="33">
        <f>SUM(AH118*$D118*$F118*$G118*$I118*AI$10)</f>
        <v>0</v>
      </c>
      <c r="AJ118" s="33"/>
      <c r="AK118" s="33">
        <f>SUM(AJ118*$D118*$F118*$G118*$I118*AK$10)</f>
        <v>0</v>
      </c>
      <c r="AL118" s="33"/>
      <c r="AM118" s="33">
        <f>SUM(AL118*$D118*$F118*$G118*$I118*AM$10)</f>
        <v>0</v>
      </c>
      <c r="AN118" s="33"/>
      <c r="AO118" s="33">
        <f>SUM(AN118*$D118*$F118*$G118*$H118*AO$10)</f>
        <v>0</v>
      </c>
      <c r="AP118" s="33"/>
      <c r="AQ118" s="33">
        <f>SUM(AP118*$D118*$F118*$G118*$H118*AQ$10)</f>
        <v>0</v>
      </c>
      <c r="AR118" s="33"/>
      <c r="AS118" s="33">
        <f>SUM(AR118*$D118*$F118*$G118*$H118*AS$10)</f>
        <v>0</v>
      </c>
      <c r="AT118" s="33"/>
      <c r="AU118" s="33">
        <f>SUM(AT118*$D118*$F118*$G118*$I118*AU$10)</f>
        <v>0</v>
      </c>
      <c r="AV118" s="33"/>
      <c r="AW118" s="33">
        <f>SUM(AV118*$D118*$F118*$G118*$H118*AW$10)</f>
        <v>0</v>
      </c>
      <c r="AX118" s="33"/>
      <c r="AY118" s="33">
        <f>SUM(AX118*$D118*$F118*$G118*$H118*AY$10)</f>
        <v>0</v>
      </c>
      <c r="AZ118" s="33"/>
      <c r="BA118" s="33">
        <f>SUM(AZ118*$D118*$F118*$G118*$H118*BA$10)</f>
        <v>0</v>
      </c>
      <c r="BB118" s="33"/>
      <c r="BC118" s="33">
        <f>SUM(BB118*$D118*$F118*$G118*$H118*BC$10)</f>
        <v>0</v>
      </c>
      <c r="BD118" s="33"/>
      <c r="BE118" s="33">
        <f>SUM(BD118*$D118*$F118*$G118*$H118*BE$10)</f>
        <v>0</v>
      </c>
      <c r="BF118" s="33"/>
      <c r="BG118" s="33">
        <f>SUM(BF118*$D118*$F118*$G118*$H118*BG$10)</f>
        <v>0</v>
      </c>
      <c r="BH118" s="33"/>
      <c r="BI118" s="33">
        <f>SUM(BH118*$D118*$F118*$G118*$H118*BI$10)</f>
        <v>0</v>
      </c>
      <c r="BJ118" s="33"/>
      <c r="BK118" s="33">
        <f>SUM(BJ118*$D118*$F118*$G118*$H118*BK$10)</f>
        <v>0</v>
      </c>
      <c r="BL118" s="33"/>
      <c r="BM118" s="33">
        <f>SUM(BL118*$D118*$F118*$G118*$H118*BM$10)</f>
        <v>0</v>
      </c>
      <c r="BN118" s="33"/>
      <c r="BO118" s="33">
        <f>SUM(BN118*$D118*$F118*$G118*$H118*BO$10)</f>
        <v>0</v>
      </c>
      <c r="BP118" s="33"/>
      <c r="BQ118" s="33">
        <f>SUM(BP118*$D118*$F118*$G118*$H118*BQ$10)</f>
        <v>0</v>
      </c>
      <c r="BR118" s="33"/>
      <c r="BS118" s="33">
        <f>SUM(BR118*$D118*$F118*$G118*$H118*BS$10)</f>
        <v>0</v>
      </c>
      <c r="BT118" s="33"/>
      <c r="BU118" s="33">
        <f>SUM(BT118*$D118*$F118*$G118*$H118*BU$10)</f>
        <v>0</v>
      </c>
      <c r="BV118" s="33"/>
      <c r="BW118" s="33">
        <f>SUM(BV118*$D118*$F118*$G118*$I118*BW$10)</f>
        <v>0</v>
      </c>
      <c r="BX118" s="33"/>
      <c r="BY118" s="33">
        <f>SUM(BX118*$D118*$F118*$G118*$H118*BY$10)</f>
        <v>0</v>
      </c>
      <c r="BZ118" s="33"/>
      <c r="CA118" s="33">
        <f>SUM(BZ118*$D118*$F118*$G118*$H118*CA$10)</f>
        <v>0</v>
      </c>
      <c r="CB118" s="33"/>
      <c r="CC118" s="33">
        <f>SUM(CB118*$D118*$F118*$G118*$H118*CC$10)</f>
        <v>0</v>
      </c>
      <c r="CD118" s="33"/>
      <c r="CE118" s="33">
        <f>SUM(CD118*$D118*$F118*$G118*$I118*CE$10)</f>
        <v>0</v>
      </c>
      <c r="CF118" s="33"/>
      <c r="CG118" s="33">
        <f>SUM(CF118*$D118*$F118*$G118*$I118*CG$10)</f>
        <v>0</v>
      </c>
      <c r="CH118" s="33"/>
      <c r="CI118" s="33">
        <f>SUM(CH118*$D118*$F118*$G118*$H118*CI$10)</f>
        <v>0</v>
      </c>
      <c r="CJ118" s="33">
        <v>30</v>
      </c>
      <c r="CK118" s="33">
        <f>SUM(CJ118*$D118*$F118*$G118*$H118*CK$10)</f>
        <v>1031158.8</v>
      </c>
      <c r="CL118" s="33"/>
      <c r="CM118" s="33">
        <f>SUM(CL118*$D118*$F118*$G118*$H118*CM$10)</f>
        <v>0</v>
      </c>
      <c r="CN118" s="33"/>
      <c r="CO118" s="33">
        <f>SUM(CN118*$D118*$F118*$G118*$H118*CO$10)</f>
        <v>0</v>
      </c>
      <c r="CP118" s="33"/>
      <c r="CQ118" s="33">
        <f>SUM(CP118*$D118*$F118*$G118*$H118*CQ$10)</f>
        <v>0</v>
      </c>
      <c r="CR118" s="33"/>
      <c r="CS118" s="33">
        <f>SUM(CR118*$D118*$F118*$G118*$H118*CS$10)</f>
        <v>0</v>
      </c>
      <c r="CT118" s="33"/>
      <c r="CU118" s="33">
        <f>SUM(CT118*$D118*$F118*$G118*$H118*CU$10)</f>
        <v>0</v>
      </c>
      <c r="CV118" s="33"/>
      <c r="CW118" s="33">
        <f>SUM(CV118*$D118*$F118*$G118*$H118*CW$10)</f>
        <v>0</v>
      </c>
      <c r="CX118" s="33"/>
      <c r="CY118" s="33">
        <f>SUM(CX118*$D118*$F118*$G118*$H118*CY$10)</f>
        <v>0</v>
      </c>
      <c r="CZ118" s="33"/>
      <c r="DA118" s="33">
        <f>SUM(CZ118*$D118*$F118*$G118*$I118*DA$10)</f>
        <v>0</v>
      </c>
      <c r="DB118" s="33"/>
      <c r="DC118" s="33">
        <f>SUM(DB118*$D118*$F118*$G118*$I118*DC$10)</f>
        <v>0</v>
      </c>
      <c r="DD118" s="33"/>
      <c r="DE118" s="33">
        <f>SUM(DD118*$D118*$F118*$G118*$H118*DE$10)</f>
        <v>0</v>
      </c>
      <c r="DF118" s="33"/>
      <c r="DG118" s="33">
        <f>SUM(DF118*$D118*$F118*$G118*$I118*DG$10)</f>
        <v>0</v>
      </c>
      <c r="DH118" s="33"/>
      <c r="DI118" s="33">
        <f>SUM(DH118*$D118*$F118*$G118*$I118*DI$10)</f>
        <v>0</v>
      </c>
      <c r="DJ118" s="33"/>
      <c r="DK118" s="33">
        <f>SUM(DJ118*$D118*$F118*$G118*$I118*DK$10)</f>
        <v>0</v>
      </c>
      <c r="DL118" s="33"/>
      <c r="DM118" s="33">
        <f>SUM(DL118*$D118*$F118*$G118*$I118*DM$10)</f>
        <v>0</v>
      </c>
      <c r="DN118" s="66"/>
      <c r="DO118" s="33">
        <f>SUM(DN118*$D118*$F118*$G118*$H118*DO$10)</f>
        <v>0</v>
      </c>
      <c r="DP118" s="33"/>
      <c r="DQ118" s="33">
        <f>SUM(DP118*$D118*$F118*$G118*$H118*DQ$10)</f>
        <v>0</v>
      </c>
      <c r="DR118" s="33"/>
      <c r="DS118" s="33">
        <f>SUM(DR118*$D118*$F118*$G118*$I118*DS$10)</f>
        <v>0</v>
      </c>
      <c r="DT118" s="33"/>
      <c r="DU118" s="33">
        <f>SUM(DT118*$D118*$F118*$G118*$I118*DU$10)</f>
        <v>0</v>
      </c>
      <c r="DV118" s="33"/>
      <c r="DW118" s="33">
        <f>SUM(DV118*$D118*$F118*$G118*$I118*DW$10)</f>
        <v>0</v>
      </c>
      <c r="DX118" s="33"/>
      <c r="DY118" s="33">
        <f>SUM(DX118*$D118*$F118*$G118*$J118*DY$10)</f>
        <v>0</v>
      </c>
      <c r="DZ118" s="36"/>
      <c r="EA118" s="33">
        <f>SUM(DZ118*$D118*$F118*$G118*$K118*EA$10)</f>
        <v>0</v>
      </c>
      <c r="EB118" s="33"/>
      <c r="EC118" s="33">
        <f>SUM(EB118*$D118*$F118*$G118*$H118*EC$10)</f>
        <v>0</v>
      </c>
      <c r="ED118" s="33"/>
      <c r="EE118" s="37">
        <f>SUM(ED118*$D118*$F118*$G118*$H118*EE$10)</f>
        <v>0</v>
      </c>
      <c r="EF118" s="38">
        <f t="shared" si="316"/>
        <v>30</v>
      </c>
      <c r="EG118" s="38">
        <f t="shared" si="316"/>
        <v>1031158.8</v>
      </c>
    </row>
    <row r="119" spans="1:137" s="2" customFormat="1" ht="45" x14ac:dyDescent="0.25">
      <c r="B119" s="67">
        <v>80</v>
      </c>
      <c r="C119" s="29" t="s">
        <v>260</v>
      </c>
      <c r="D119" s="30">
        <f t="shared" si="168"/>
        <v>9860</v>
      </c>
      <c r="E119" s="30">
        <v>10127</v>
      </c>
      <c r="F119" s="31">
        <v>1.05</v>
      </c>
      <c r="G119" s="40">
        <v>1</v>
      </c>
      <c r="H119" s="30">
        <v>1.4</v>
      </c>
      <c r="I119" s="30">
        <v>1.68</v>
      </c>
      <c r="J119" s="30">
        <v>2.23</v>
      </c>
      <c r="K119" s="30">
        <v>2.57</v>
      </c>
      <c r="L119" s="33">
        <v>30</v>
      </c>
      <c r="M119" s="33">
        <f>SUM(L119*$D119*$F119*$G119*$H119*M$10)</f>
        <v>434826</v>
      </c>
      <c r="N119" s="33"/>
      <c r="O119" s="33">
        <f>SUM(N119*$D119*$F119*$G119*$H119*O$10)</f>
        <v>0</v>
      </c>
      <c r="P119" s="34">
        <v>122</v>
      </c>
      <c r="Q119" s="33">
        <f>SUM(P119*$D119*$F119*$G119*$H119*Q$10)</f>
        <v>1768292.4</v>
      </c>
      <c r="R119" s="33">
        <v>115</v>
      </c>
      <c r="S119" s="33">
        <f>SUM(R119*$D119*$F119*$G119*$H119*S$10)</f>
        <v>1666833</v>
      </c>
      <c r="T119" s="33">
        <v>20</v>
      </c>
      <c r="U119" s="33">
        <f>SUM(T119*$D119*$F119*$G119*$H119*U$10)</f>
        <v>289884</v>
      </c>
      <c r="V119" s="33"/>
      <c r="W119" s="33">
        <f>SUM(V119*$D119*$F119*$G119*$H119*W$10)</f>
        <v>0</v>
      </c>
      <c r="X119" s="33">
        <v>5</v>
      </c>
      <c r="Y119" s="33">
        <f>SUM(X119*$D119*$F119*$G119*$I119*Y$10)</f>
        <v>86965.2</v>
      </c>
      <c r="Z119" s="33">
        <v>10</v>
      </c>
      <c r="AA119" s="33">
        <f>SUM(Z119*$D119*$F119*$G119*$H119*AA$10)</f>
        <v>144942</v>
      </c>
      <c r="AB119" s="33">
        <v>16</v>
      </c>
      <c r="AC119" s="33">
        <f>SUM(AB119*$D119*$F119*$G119*$I119*AC$10)</f>
        <v>278288.64000000001</v>
      </c>
      <c r="AD119" s="33">
        <v>16</v>
      </c>
      <c r="AE119" s="33">
        <f>SUM(AD119*$D119*$F119*$G119*$I119*AE$10)</f>
        <v>278288.64000000001</v>
      </c>
      <c r="AF119" s="33"/>
      <c r="AG119" s="33">
        <f>SUM(AF119*$D119*$F119*$G119*$I119*AG$10)</f>
        <v>0</v>
      </c>
      <c r="AH119" s="33">
        <v>14</v>
      </c>
      <c r="AI119" s="33">
        <f>SUM(AH119*$D119*$F119*$G119*$I119*AI$10)</f>
        <v>243502.56</v>
      </c>
      <c r="AJ119" s="33">
        <v>320</v>
      </c>
      <c r="AK119" s="33">
        <f>SUM(AJ119*$D119*$F119*$G119*$I119*AK$10)</f>
        <v>5565772.7999999998</v>
      </c>
      <c r="AL119" s="33">
        <v>10</v>
      </c>
      <c r="AM119" s="33">
        <f>SUM(AL119*$D119*$F119*$G119*$I119*AM$10)</f>
        <v>173930.4</v>
      </c>
      <c r="AN119" s="33"/>
      <c r="AO119" s="33">
        <f>SUM(AN119*$D119*$F119*$G119*$H119*AO$10)</f>
        <v>0</v>
      </c>
      <c r="AP119" s="33"/>
      <c r="AQ119" s="33">
        <f>SUM(AP119*$D119*$F119*$G119*$H119*AQ$10)</f>
        <v>0</v>
      </c>
      <c r="AR119" s="33"/>
      <c r="AS119" s="33">
        <f>SUM(AR119*$D119*$F119*$G119*$H119*AS$10)</f>
        <v>0</v>
      </c>
      <c r="AT119" s="33"/>
      <c r="AU119" s="33">
        <f>SUM(AT119*$D119*$F119*$G119*$I119*AU$10)</f>
        <v>0</v>
      </c>
      <c r="AV119" s="33">
        <v>80</v>
      </c>
      <c r="AW119" s="33">
        <f>SUM(AV119*$D119*$F119*$G119*$H119*AW$10)</f>
        <v>1159536</v>
      </c>
      <c r="AX119" s="33">
        <v>17</v>
      </c>
      <c r="AY119" s="33">
        <f>SUM(AX119*$D119*$F119*$G119*$H119*AY$10)</f>
        <v>246401.4</v>
      </c>
      <c r="AZ119" s="33">
        <v>10</v>
      </c>
      <c r="BA119" s="33">
        <f>SUM(AZ119*$D119*$F119*$G119*$H119*BA$10)</f>
        <v>144942</v>
      </c>
      <c r="BB119" s="33"/>
      <c r="BC119" s="33">
        <f>SUM(BB119*$D119*$F119*$G119*$H119*BC$10)</f>
        <v>0</v>
      </c>
      <c r="BD119" s="33"/>
      <c r="BE119" s="33">
        <f>SUM(BD119*$D119*$F119*$G119*$H119*BE$10)</f>
        <v>0</v>
      </c>
      <c r="BF119" s="33">
        <v>423</v>
      </c>
      <c r="BG119" s="33">
        <f>SUM(BF119*$D119*$F119*$G119*$H119*BG$10)</f>
        <v>6131046.5999999996</v>
      </c>
      <c r="BH119" s="33"/>
      <c r="BI119" s="33">
        <f>SUM(BH119*$D119*$F119*$G119*$H119*BI$10)</f>
        <v>0</v>
      </c>
      <c r="BJ119" s="33">
        <v>360</v>
      </c>
      <c r="BK119" s="33">
        <f>SUM(BJ119*$D119*$F119*$G119*$H119*BK$10)</f>
        <v>5217912</v>
      </c>
      <c r="BL119" s="33">
        <v>70</v>
      </c>
      <c r="BM119" s="33">
        <f>SUM(BL119*$D119*$F119*$G119*$H119*BM$10)</f>
        <v>1014593.9999999999</v>
      </c>
      <c r="BN119" s="33"/>
      <c r="BO119" s="33">
        <f>SUM(BN119*$D119*$F119*$G119*$H119*BO$10)</f>
        <v>0</v>
      </c>
      <c r="BP119" s="33">
        <v>88</v>
      </c>
      <c r="BQ119" s="33">
        <f>SUM(BP119*$D119*$F119*$G119*$H119*BQ$10)</f>
        <v>1275489.5999999999</v>
      </c>
      <c r="BR119" s="33">
        <v>28</v>
      </c>
      <c r="BS119" s="33">
        <f>SUM(BR119*$D119*$F119*$G119*$H119*BS$10)</f>
        <v>405837.6</v>
      </c>
      <c r="BT119" s="33">
        <v>111</v>
      </c>
      <c r="BU119" s="33">
        <f>SUM(BT119*$D119*$F119*$G119*$H119*BU$10)</f>
        <v>1608856.2</v>
      </c>
      <c r="BV119" s="33">
        <v>50</v>
      </c>
      <c r="BW119" s="33">
        <f>SUM(BV119*$D119*$F119*$G119*$I119*BW$10)</f>
        <v>869652</v>
      </c>
      <c r="BX119" s="33"/>
      <c r="BY119" s="33">
        <f>SUM(BX119*$D119*$F119*$G119*$H119*BY$10)</f>
        <v>0</v>
      </c>
      <c r="BZ119" s="33"/>
      <c r="CA119" s="33">
        <f>SUM(BZ119*$D119*$F119*$G119*$H119*CA$10)</f>
        <v>0</v>
      </c>
      <c r="CB119" s="33">
        <v>7</v>
      </c>
      <c r="CC119" s="33">
        <f>SUM(CB119*$D119*$F119*$G119*$H119*CC$10)</f>
        <v>101459.4</v>
      </c>
      <c r="CD119" s="33">
        <v>13</v>
      </c>
      <c r="CE119" s="33">
        <f>SUM(CD119*$D119*$F119*$G119*$I119*CE$10)</f>
        <v>226109.52</v>
      </c>
      <c r="CF119" s="33">
        <v>2</v>
      </c>
      <c r="CG119" s="33">
        <f>SUM(CF119*$D119*$F119*$G119*$I119*CG$10)</f>
        <v>34786.080000000002</v>
      </c>
      <c r="CH119" s="33">
        <v>4</v>
      </c>
      <c r="CI119" s="33">
        <f>SUM(CH119*$D119*$F119*$G119*$H119*CI$10)</f>
        <v>57976.799999999996</v>
      </c>
      <c r="CJ119" s="33">
        <v>12</v>
      </c>
      <c r="CK119" s="33">
        <f>SUM(CJ119*$D119*$F119*$G119*$H119*CK$10)</f>
        <v>173930.4</v>
      </c>
      <c r="CL119" s="33"/>
      <c r="CM119" s="33">
        <f>SUM(CL119*$D119*$F119*$G119*$H119*CM$10)</f>
        <v>0</v>
      </c>
      <c r="CN119" s="33">
        <v>73</v>
      </c>
      <c r="CO119" s="33">
        <f>SUM(CN119*$D119*$F119*$G119*$H119*CO$10)</f>
        <v>1058076.5999999999</v>
      </c>
      <c r="CP119" s="33">
        <v>293</v>
      </c>
      <c r="CQ119" s="33">
        <f>SUM(CP119*$D119*$F119*$G119*$H119*CQ$10)</f>
        <v>4246800.5999999996</v>
      </c>
      <c r="CR119" s="33">
        <v>41</v>
      </c>
      <c r="CS119" s="33">
        <f>SUM(CR119*$D119*$F119*$G119*$H119*CS$10)</f>
        <v>594262.19999999995</v>
      </c>
      <c r="CT119" s="33">
        <v>60</v>
      </c>
      <c r="CU119" s="33">
        <f>SUM(CT119*$D119*$F119*$G119*$H119*CU$10)</f>
        <v>869652</v>
      </c>
      <c r="CV119" s="33">
        <v>100</v>
      </c>
      <c r="CW119" s="33">
        <f>SUM(CV119*$D119*$F119*$G119*$H119*CW$10)</f>
        <v>1449420</v>
      </c>
      <c r="CX119" s="33"/>
      <c r="CY119" s="33">
        <f>SUM(CX119*$D119*$F119*$G119*$H119*CY$10)</f>
        <v>0</v>
      </c>
      <c r="CZ119" s="33">
        <v>12</v>
      </c>
      <c r="DA119" s="33">
        <f>SUM(CZ119*$D119*$F119*$G119*$I119*DA$10)</f>
        <v>208716.47999999998</v>
      </c>
      <c r="DB119" s="33">
        <v>5</v>
      </c>
      <c r="DC119" s="33">
        <f>SUM(DB119*$D119*$F119*$G119*$I119*DC$10)</f>
        <v>86965.2</v>
      </c>
      <c r="DD119" s="33">
        <v>40</v>
      </c>
      <c r="DE119" s="33">
        <f>SUM(DD119*$D119*$F119*$G119*$H119*DE$10)</f>
        <v>579768</v>
      </c>
      <c r="DF119" s="33">
        <v>119</v>
      </c>
      <c r="DG119" s="33">
        <f>SUM(DF119*$D119*$F119*$G119*$I119*DG$10)</f>
        <v>2069771.76</v>
      </c>
      <c r="DH119" s="33">
        <v>15</v>
      </c>
      <c r="DI119" s="33">
        <f>SUM(DH119*$D119*$F119*$G119*$I119*DI$10)</f>
        <v>260895.59999999998</v>
      </c>
      <c r="DJ119" s="33">
        <v>110</v>
      </c>
      <c r="DK119" s="33">
        <f>SUM(DJ119*$D119*$F119*$G119*$I119*DK$10)</f>
        <v>1913234.4</v>
      </c>
      <c r="DL119" s="33">
        <v>67</v>
      </c>
      <c r="DM119" s="33">
        <f>SUM(DL119*$D119*$F119*$G119*$I119*DM$10)</f>
        <v>1165333.68</v>
      </c>
      <c r="DN119" s="33">
        <v>138</v>
      </c>
      <c r="DO119" s="33">
        <f>SUM(DN119*$D119*$F119*$G119*$H119*DO$10)</f>
        <v>2000199.5999999999</v>
      </c>
      <c r="DP119" s="33">
        <v>112</v>
      </c>
      <c r="DQ119" s="33">
        <f>SUM(DP119*$D119*$F119*$G119*$H119*DQ$10)</f>
        <v>1623350.4</v>
      </c>
      <c r="DR119" s="33"/>
      <c r="DS119" s="33">
        <f>SUM(DR119*$D119*$F119*$G119*$I119*DS$10)</f>
        <v>0</v>
      </c>
      <c r="DT119" s="33"/>
      <c r="DU119" s="33">
        <f>SUM(DT119*$D119*$F119*$G119*$I119*DU$10)</f>
        <v>0</v>
      </c>
      <c r="DV119" s="33">
        <v>3</v>
      </c>
      <c r="DW119" s="33">
        <f>SUM(DV119*$D119*$F119*$G119*$I119*DW$10)</f>
        <v>52179.119999999995</v>
      </c>
      <c r="DX119" s="33"/>
      <c r="DY119" s="33">
        <f>SUM(DX119*$D119*$F119*$G119*$J119*DY$10)</f>
        <v>0</v>
      </c>
      <c r="DZ119" s="36">
        <v>5</v>
      </c>
      <c r="EA119" s="33">
        <f>SUM(DZ119*$D119*$F119*$G119*$K119*EA$10)</f>
        <v>133036.04999999999</v>
      </c>
      <c r="EB119" s="33"/>
      <c r="EC119" s="33">
        <f>SUM(EB119*$D119*$F119*$G119*$H119*EC$10)</f>
        <v>0</v>
      </c>
      <c r="ED119" s="33"/>
      <c r="EE119" s="37">
        <f>SUM(ED119*$D119*$F119*$G119*$H119*EE$10)</f>
        <v>0</v>
      </c>
      <c r="EF119" s="38">
        <f t="shared" si="316"/>
        <v>3146</v>
      </c>
      <c r="EG119" s="38">
        <f t="shared" si="316"/>
        <v>47911716.929999992</v>
      </c>
    </row>
    <row r="120" spans="1:137" s="61" customFormat="1" x14ac:dyDescent="0.25">
      <c r="A120" s="58">
        <v>30</v>
      </c>
      <c r="B120" s="53"/>
      <c r="C120" s="22" t="s">
        <v>261</v>
      </c>
      <c r="D120" s="46">
        <f t="shared" si="168"/>
        <v>9860</v>
      </c>
      <c r="E120" s="30">
        <v>10127</v>
      </c>
      <c r="F120" s="62">
        <v>0.98</v>
      </c>
      <c r="G120" s="60"/>
      <c r="H120" s="54"/>
      <c r="I120" s="54"/>
      <c r="J120" s="54"/>
      <c r="K120" s="54">
        <v>2.57</v>
      </c>
      <c r="L120" s="27">
        <f>SUM(L121:L126)</f>
        <v>0</v>
      </c>
      <c r="M120" s="27">
        <f t="shared" ref="M120:BX120" si="317">SUM(M121:M126)</f>
        <v>0</v>
      </c>
      <c r="N120" s="27">
        <f t="shared" si="317"/>
        <v>0</v>
      </c>
      <c r="O120" s="27">
        <f t="shared" si="317"/>
        <v>0</v>
      </c>
      <c r="P120" s="27">
        <f t="shared" si="317"/>
        <v>0</v>
      </c>
      <c r="Q120" s="27">
        <f t="shared" si="317"/>
        <v>0</v>
      </c>
      <c r="R120" s="27">
        <f t="shared" si="317"/>
        <v>0</v>
      </c>
      <c r="S120" s="27">
        <f t="shared" si="317"/>
        <v>0</v>
      </c>
      <c r="T120" s="27">
        <f t="shared" si="317"/>
        <v>0</v>
      </c>
      <c r="U120" s="27">
        <f t="shared" si="317"/>
        <v>0</v>
      </c>
      <c r="V120" s="27">
        <f t="shared" si="317"/>
        <v>0</v>
      </c>
      <c r="W120" s="27">
        <f t="shared" si="317"/>
        <v>0</v>
      </c>
      <c r="X120" s="27">
        <f t="shared" si="317"/>
        <v>10</v>
      </c>
      <c r="Y120" s="27">
        <f t="shared" si="317"/>
        <v>132518.39999999999</v>
      </c>
      <c r="Z120" s="27">
        <f t="shared" si="317"/>
        <v>0</v>
      </c>
      <c r="AA120" s="27">
        <f t="shared" si="317"/>
        <v>0</v>
      </c>
      <c r="AB120" s="27">
        <f t="shared" si="317"/>
        <v>0</v>
      </c>
      <c r="AC120" s="27">
        <f t="shared" si="317"/>
        <v>0</v>
      </c>
      <c r="AD120" s="27">
        <f t="shared" si="317"/>
        <v>0</v>
      </c>
      <c r="AE120" s="27">
        <f t="shared" si="317"/>
        <v>0</v>
      </c>
      <c r="AF120" s="27">
        <f t="shared" si="317"/>
        <v>0</v>
      </c>
      <c r="AG120" s="27">
        <f t="shared" si="317"/>
        <v>0</v>
      </c>
      <c r="AH120" s="27">
        <f t="shared" si="317"/>
        <v>0</v>
      </c>
      <c r="AI120" s="27">
        <f t="shared" si="317"/>
        <v>0</v>
      </c>
      <c r="AJ120" s="27">
        <f t="shared" si="317"/>
        <v>0</v>
      </c>
      <c r="AK120" s="27">
        <f t="shared" si="317"/>
        <v>0</v>
      </c>
      <c r="AL120" s="27">
        <f t="shared" si="317"/>
        <v>0</v>
      </c>
      <c r="AM120" s="27">
        <f t="shared" si="317"/>
        <v>0</v>
      </c>
      <c r="AN120" s="27">
        <f t="shared" si="317"/>
        <v>0</v>
      </c>
      <c r="AO120" s="27">
        <f t="shared" si="317"/>
        <v>0</v>
      </c>
      <c r="AP120" s="27">
        <f t="shared" si="317"/>
        <v>0</v>
      </c>
      <c r="AQ120" s="27">
        <f t="shared" si="317"/>
        <v>0</v>
      </c>
      <c r="AR120" s="27">
        <f t="shared" si="317"/>
        <v>0</v>
      </c>
      <c r="AS120" s="27">
        <f t="shared" si="317"/>
        <v>0</v>
      </c>
      <c r="AT120" s="27">
        <f t="shared" si="317"/>
        <v>0</v>
      </c>
      <c r="AU120" s="27">
        <f t="shared" si="317"/>
        <v>0</v>
      </c>
      <c r="AV120" s="27">
        <f t="shared" si="317"/>
        <v>0</v>
      </c>
      <c r="AW120" s="27">
        <f t="shared" si="317"/>
        <v>0</v>
      </c>
      <c r="AX120" s="27">
        <f t="shared" si="317"/>
        <v>0</v>
      </c>
      <c r="AY120" s="27">
        <f t="shared" si="317"/>
        <v>0</v>
      </c>
      <c r="AZ120" s="27">
        <f t="shared" si="317"/>
        <v>5</v>
      </c>
      <c r="BA120" s="27">
        <f t="shared" si="317"/>
        <v>55216</v>
      </c>
      <c r="BB120" s="27">
        <f t="shared" si="317"/>
        <v>0</v>
      </c>
      <c r="BC120" s="27">
        <f t="shared" si="317"/>
        <v>0</v>
      </c>
      <c r="BD120" s="27">
        <f t="shared" si="317"/>
        <v>0</v>
      </c>
      <c r="BE120" s="27">
        <f t="shared" si="317"/>
        <v>0</v>
      </c>
      <c r="BF120" s="27">
        <f t="shared" si="317"/>
        <v>32</v>
      </c>
      <c r="BG120" s="27">
        <f t="shared" si="317"/>
        <v>916585.60000000009</v>
      </c>
      <c r="BH120" s="27">
        <f t="shared" si="317"/>
        <v>0</v>
      </c>
      <c r="BI120" s="27">
        <f t="shared" si="317"/>
        <v>0</v>
      </c>
      <c r="BJ120" s="27">
        <f t="shared" si="317"/>
        <v>1</v>
      </c>
      <c r="BK120" s="27">
        <f t="shared" si="317"/>
        <v>11043.199999999999</v>
      </c>
      <c r="BL120" s="27">
        <f t="shared" si="317"/>
        <v>0</v>
      </c>
      <c r="BM120" s="27">
        <f t="shared" si="317"/>
        <v>0</v>
      </c>
      <c r="BN120" s="27">
        <f t="shared" si="317"/>
        <v>0</v>
      </c>
      <c r="BO120" s="27">
        <f t="shared" si="317"/>
        <v>0</v>
      </c>
      <c r="BP120" s="27">
        <f t="shared" si="317"/>
        <v>0</v>
      </c>
      <c r="BQ120" s="27">
        <f t="shared" si="317"/>
        <v>0</v>
      </c>
      <c r="BR120" s="27">
        <f t="shared" si="317"/>
        <v>0</v>
      </c>
      <c r="BS120" s="27">
        <f t="shared" si="317"/>
        <v>0</v>
      </c>
      <c r="BT120" s="27">
        <f t="shared" si="317"/>
        <v>0</v>
      </c>
      <c r="BU120" s="27">
        <f t="shared" si="317"/>
        <v>0</v>
      </c>
      <c r="BV120" s="27">
        <f t="shared" si="317"/>
        <v>5</v>
      </c>
      <c r="BW120" s="27">
        <f t="shared" si="317"/>
        <v>66259.199999999997</v>
      </c>
      <c r="BX120" s="27">
        <f t="shared" si="317"/>
        <v>0</v>
      </c>
      <c r="BY120" s="27">
        <f t="shared" ref="BY120:EG120" si="318">SUM(BY121:BY126)</f>
        <v>0</v>
      </c>
      <c r="BZ120" s="27">
        <f t="shared" si="318"/>
        <v>0</v>
      </c>
      <c r="CA120" s="27">
        <f t="shared" si="318"/>
        <v>0</v>
      </c>
      <c r="CB120" s="27">
        <f t="shared" si="318"/>
        <v>0</v>
      </c>
      <c r="CC120" s="27">
        <f t="shared" si="318"/>
        <v>0</v>
      </c>
      <c r="CD120" s="27">
        <f t="shared" si="318"/>
        <v>1</v>
      </c>
      <c r="CE120" s="27">
        <f t="shared" si="318"/>
        <v>13251.84</v>
      </c>
      <c r="CF120" s="27">
        <f t="shared" si="318"/>
        <v>0</v>
      </c>
      <c r="CG120" s="27">
        <f t="shared" si="318"/>
        <v>0</v>
      </c>
      <c r="CH120" s="27">
        <f t="shared" si="318"/>
        <v>1</v>
      </c>
      <c r="CI120" s="27">
        <f t="shared" si="318"/>
        <v>11043.199999999999</v>
      </c>
      <c r="CJ120" s="27">
        <f t="shared" si="318"/>
        <v>75</v>
      </c>
      <c r="CK120" s="27">
        <f t="shared" si="318"/>
        <v>2197596.7999999998</v>
      </c>
      <c r="CL120" s="27">
        <f t="shared" si="318"/>
        <v>0</v>
      </c>
      <c r="CM120" s="27">
        <f t="shared" si="318"/>
        <v>0</v>
      </c>
      <c r="CN120" s="27">
        <f t="shared" si="318"/>
        <v>3</v>
      </c>
      <c r="CO120" s="27">
        <f t="shared" si="318"/>
        <v>33129.599999999999</v>
      </c>
      <c r="CP120" s="27">
        <v>0</v>
      </c>
      <c r="CQ120" s="27">
        <f t="shared" si="318"/>
        <v>0</v>
      </c>
      <c r="CR120" s="27">
        <f t="shared" si="318"/>
        <v>0</v>
      </c>
      <c r="CS120" s="27">
        <f t="shared" si="318"/>
        <v>0</v>
      </c>
      <c r="CT120" s="27">
        <f t="shared" si="318"/>
        <v>0</v>
      </c>
      <c r="CU120" s="27">
        <f t="shared" si="318"/>
        <v>0</v>
      </c>
      <c r="CV120" s="27">
        <f t="shared" si="318"/>
        <v>0</v>
      </c>
      <c r="CW120" s="27">
        <f t="shared" si="318"/>
        <v>0</v>
      </c>
      <c r="CX120" s="27">
        <f t="shared" si="318"/>
        <v>0</v>
      </c>
      <c r="CY120" s="27">
        <f t="shared" si="318"/>
        <v>0</v>
      </c>
      <c r="CZ120" s="27">
        <f t="shared" si="318"/>
        <v>0</v>
      </c>
      <c r="DA120" s="27">
        <f t="shared" si="318"/>
        <v>0</v>
      </c>
      <c r="DB120" s="27">
        <f t="shared" si="318"/>
        <v>0</v>
      </c>
      <c r="DC120" s="27">
        <f t="shared" si="318"/>
        <v>0</v>
      </c>
      <c r="DD120" s="27">
        <f t="shared" si="318"/>
        <v>0</v>
      </c>
      <c r="DE120" s="27">
        <f t="shared" si="318"/>
        <v>0</v>
      </c>
      <c r="DF120" s="27">
        <f t="shared" si="318"/>
        <v>0</v>
      </c>
      <c r="DG120" s="27">
        <f t="shared" si="318"/>
        <v>0</v>
      </c>
      <c r="DH120" s="27">
        <f t="shared" si="318"/>
        <v>0</v>
      </c>
      <c r="DI120" s="27">
        <f t="shared" si="318"/>
        <v>0</v>
      </c>
      <c r="DJ120" s="27">
        <f t="shared" si="318"/>
        <v>15</v>
      </c>
      <c r="DK120" s="27">
        <f t="shared" si="318"/>
        <v>198777.60000000001</v>
      </c>
      <c r="DL120" s="27">
        <f t="shared" si="318"/>
        <v>10</v>
      </c>
      <c r="DM120" s="27">
        <f t="shared" si="318"/>
        <v>132518.39999999999</v>
      </c>
      <c r="DN120" s="27">
        <f t="shared" si="318"/>
        <v>0</v>
      </c>
      <c r="DO120" s="27">
        <f t="shared" si="318"/>
        <v>0</v>
      </c>
      <c r="DP120" s="27">
        <f t="shared" si="318"/>
        <v>0</v>
      </c>
      <c r="DQ120" s="27">
        <f t="shared" si="318"/>
        <v>0</v>
      </c>
      <c r="DR120" s="27">
        <f t="shared" si="318"/>
        <v>0</v>
      </c>
      <c r="DS120" s="27">
        <f t="shared" si="318"/>
        <v>0</v>
      </c>
      <c r="DT120" s="27">
        <f t="shared" si="318"/>
        <v>0</v>
      </c>
      <c r="DU120" s="27">
        <f t="shared" si="318"/>
        <v>0</v>
      </c>
      <c r="DV120" s="27">
        <f t="shared" si="318"/>
        <v>0</v>
      </c>
      <c r="DW120" s="27">
        <f t="shared" si="318"/>
        <v>0</v>
      </c>
      <c r="DX120" s="27">
        <f t="shared" si="318"/>
        <v>0</v>
      </c>
      <c r="DY120" s="27">
        <f t="shared" si="318"/>
        <v>0</v>
      </c>
      <c r="DZ120" s="28">
        <f t="shared" si="318"/>
        <v>0</v>
      </c>
      <c r="EA120" s="27">
        <f t="shared" si="318"/>
        <v>0</v>
      </c>
      <c r="EB120" s="27">
        <f t="shared" si="318"/>
        <v>0</v>
      </c>
      <c r="EC120" s="27">
        <f t="shared" si="318"/>
        <v>0</v>
      </c>
      <c r="ED120" s="27">
        <f t="shared" si="318"/>
        <v>0</v>
      </c>
      <c r="EE120" s="27">
        <f t="shared" si="318"/>
        <v>0</v>
      </c>
      <c r="EF120" s="27">
        <f t="shared" si="318"/>
        <v>158</v>
      </c>
      <c r="EG120" s="27">
        <f t="shared" si="318"/>
        <v>3767939.8400000003</v>
      </c>
    </row>
    <row r="121" spans="1:137" s="2" customFormat="1" ht="45" x14ac:dyDescent="0.25">
      <c r="B121" s="67">
        <v>81</v>
      </c>
      <c r="C121" s="29" t="s">
        <v>262</v>
      </c>
      <c r="D121" s="30">
        <f t="shared" si="168"/>
        <v>9860</v>
      </c>
      <c r="E121" s="30">
        <v>10127</v>
      </c>
      <c r="F121" s="31">
        <v>0.8</v>
      </c>
      <c r="G121" s="32">
        <v>1</v>
      </c>
      <c r="H121" s="30">
        <v>1.4</v>
      </c>
      <c r="I121" s="30">
        <v>1.68</v>
      </c>
      <c r="J121" s="30">
        <v>2.23</v>
      </c>
      <c r="K121" s="30">
        <v>2.57</v>
      </c>
      <c r="L121" s="33"/>
      <c r="M121" s="33">
        <f t="shared" ref="M121:M126" si="319">SUM(L121*$D121*$F121*$G121*$H121*M$10)</f>
        <v>0</v>
      </c>
      <c r="N121" s="33"/>
      <c r="O121" s="33">
        <f t="shared" ref="O121:O126" si="320">SUM(N121*$D121*$F121*$G121*$H121*O$10)</f>
        <v>0</v>
      </c>
      <c r="P121" s="34"/>
      <c r="Q121" s="33">
        <f t="shared" ref="Q121:Q126" si="321">SUM(P121*$D121*$F121*$G121*$H121*Q$10)</f>
        <v>0</v>
      </c>
      <c r="R121" s="33"/>
      <c r="S121" s="33">
        <f t="shared" ref="S121:S126" si="322">SUM(R121*$D121*$F121*$G121*$H121*S$10)</f>
        <v>0</v>
      </c>
      <c r="T121" s="33"/>
      <c r="U121" s="33">
        <f t="shared" ref="U121:U126" si="323">SUM(T121*$D121*$F121*$G121*$H121*U$10)</f>
        <v>0</v>
      </c>
      <c r="V121" s="33"/>
      <c r="W121" s="33">
        <f t="shared" ref="W121:W126" si="324">SUM(V121*$D121*$F121*$G121*$H121*W$10)</f>
        <v>0</v>
      </c>
      <c r="X121" s="33">
        <v>10</v>
      </c>
      <c r="Y121" s="33">
        <f t="shared" ref="Y121:Y126" si="325">SUM(X121*$D121*$F121*$G121*$I121*Y$10)</f>
        <v>132518.39999999999</v>
      </c>
      <c r="Z121" s="33"/>
      <c r="AA121" s="33">
        <f t="shared" ref="AA121:AA126" si="326">SUM(Z121*$D121*$F121*$G121*$H121*AA$10)</f>
        <v>0</v>
      </c>
      <c r="AB121" s="33"/>
      <c r="AC121" s="33">
        <f t="shared" ref="AC121:AC126" si="327">SUM(AB121*$D121*$F121*$G121*$I121*AC$10)</f>
        <v>0</v>
      </c>
      <c r="AD121" s="33"/>
      <c r="AE121" s="33">
        <f t="shared" ref="AE121:AE126" si="328">SUM(AD121*$D121*$F121*$G121*$I121*AE$10)</f>
        <v>0</v>
      </c>
      <c r="AF121" s="33"/>
      <c r="AG121" s="33">
        <f t="shared" ref="AG121:AG126" si="329">SUM(AF121*$D121*$F121*$G121*$I121*AG$10)</f>
        <v>0</v>
      </c>
      <c r="AH121" s="33"/>
      <c r="AI121" s="33">
        <f t="shared" ref="AI121:AI126" si="330">SUM(AH121*$D121*$F121*$G121*$I121*AI$10)</f>
        <v>0</v>
      </c>
      <c r="AJ121" s="33"/>
      <c r="AK121" s="33">
        <f t="shared" ref="AK121:AK126" si="331">SUM(AJ121*$D121*$F121*$G121*$I121*AK$10)</f>
        <v>0</v>
      </c>
      <c r="AL121" s="33"/>
      <c r="AM121" s="33">
        <f t="shared" ref="AM121:AM126" si="332">SUM(AL121*$D121*$F121*$G121*$I121*AM$10)</f>
        <v>0</v>
      </c>
      <c r="AN121" s="33"/>
      <c r="AO121" s="33">
        <f t="shared" ref="AO121:AO126" si="333">SUM(AN121*$D121*$F121*$G121*$H121*AO$10)</f>
        <v>0</v>
      </c>
      <c r="AP121" s="33"/>
      <c r="AQ121" s="33">
        <f t="shared" ref="AQ121:AQ126" si="334">SUM(AP121*$D121*$F121*$G121*$H121*AQ$10)</f>
        <v>0</v>
      </c>
      <c r="AR121" s="33"/>
      <c r="AS121" s="33">
        <f t="shared" ref="AS121:AS126" si="335">SUM(AR121*$D121*$F121*$G121*$H121*AS$10)</f>
        <v>0</v>
      </c>
      <c r="AT121" s="33"/>
      <c r="AU121" s="33">
        <f t="shared" ref="AU121:AU126" si="336">SUM(AT121*$D121*$F121*$G121*$I121*AU$10)</f>
        <v>0</v>
      </c>
      <c r="AV121" s="33"/>
      <c r="AW121" s="33">
        <f t="shared" ref="AW121:AW126" si="337">SUM(AV121*$D121*$F121*$G121*$H121*AW$10)</f>
        <v>0</v>
      </c>
      <c r="AX121" s="33"/>
      <c r="AY121" s="33">
        <f t="shared" ref="AY121:AY126" si="338">SUM(AX121*$D121*$F121*$G121*$H121*AY$10)</f>
        <v>0</v>
      </c>
      <c r="AZ121" s="33">
        <v>5</v>
      </c>
      <c r="BA121" s="33">
        <f t="shared" ref="BA121:BA126" si="339">SUM(AZ121*$D121*$F121*$G121*$H121*BA$10)</f>
        <v>55216</v>
      </c>
      <c r="BB121" s="33"/>
      <c r="BC121" s="33">
        <f t="shared" ref="BC121:BC126" si="340">SUM(BB121*$D121*$F121*$G121*$H121*BC$10)</f>
        <v>0</v>
      </c>
      <c r="BD121" s="33"/>
      <c r="BE121" s="33">
        <f t="shared" ref="BE121:BE126" si="341">SUM(BD121*$D121*$F121*$G121*$H121*BE$10)</f>
        <v>0</v>
      </c>
      <c r="BF121" s="33"/>
      <c r="BG121" s="33">
        <f t="shared" ref="BG121:BG126" si="342">SUM(BF121*$D121*$F121*$G121*$H121*BG$10)</f>
        <v>0</v>
      </c>
      <c r="BH121" s="33"/>
      <c r="BI121" s="33">
        <f t="shared" ref="BI121:BI126" si="343">SUM(BH121*$D121*$F121*$G121*$H121*BI$10)</f>
        <v>0</v>
      </c>
      <c r="BJ121" s="33">
        <v>1</v>
      </c>
      <c r="BK121" s="33">
        <f t="shared" ref="BK121:BK126" si="344">SUM(BJ121*$D121*$F121*$G121*$H121*BK$10)</f>
        <v>11043.199999999999</v>
      </c>
      <c r="BL121" s="33"/>
      <c r="BM121" s="33">
        <f t="shared" ref="BM121:BM126" si="345">SUM(BL121*$D121*$F121*$G121*$H121*BM$10)</f>
        <v>0</v>
      </c>
      <c r="BN121" s="33"/>
      <c r="BO121" s="33">
        <f t="shared" ref="BO121:BO126" si="346">SUM(BN121*$D121*$F121*$G121*$H121*BO$10)</f>
        <v>0</v>
      </c>
      <c r="BP121" s="33"/>
      <c r="BQ121" s="33">
        <f t="shared" ref="BQ121:BQ126" si="347">SUM(BP121*$D121*$F121*$G121*$H121*BQ$10)</f>
        <v>0</v>
      </c>
      <c r="BR121" s="33"/>
      <c r="BS121" s="33">
        <f t="shared" ref="BS121:BS126" si="348">SUM(BR121*$D121*$F121*$G121*$H121*BS$10)</f>
        <v>0</v>
      </c>
      <c r="BT121" s="33"/>
      <c r="BU121" s="33">
        <f t="shared" ref="BU121:BU126" si="349">SUM(BT121*$D121*$F121*$G121*$H121*BU$10)</f>
        <v>0</v>
      </c>
      <c r="BV121" s="33">
        <v>5</v>
      </c>
      <c r="BW121" s="33">
        <f t="shared" ref="BW121:BW126" si="350">SUM(BV121*$D121*$F121*$G121*$I121*BW$10)</f>
        <v>66259.199999999997</v>
      </c>
      <c r="BX121" s="33"/>
      <c r="BY121" s="33">
        <f t="shared" ref="BY121:BY126" si="351">SUM(BX121*$D121*$F121*$G121*$H121*BY$10)</f>
        <v>0</v>
      </c>
      <c r="BZ121" s="33"/>
      <c r="CA121" s="33">
        <f t="shared" ref="CA121:CA126" si="352">SUM(BZ121*$D121*$F121*$G121*$H121*CA$10)</f>
        <v>0</v>
      </c>
      <c r="CB121" s="33"/>
      <c r="CC121" s="33">
        <f t="shared" ref="CC121:CC126" si="353">SUM(CB121*$D121*$F121*$G121*$H121*CC$10)</f>
        <v>0</v>
      </c>
      <c r="CD121" s="33">
        <v>1</v>
      </c>
      <c r="CE121" s="33">
        <f t="shared" ref="CE121:CE126" si="354">SUM(CD121*$D121*$F121*$G121*$I121*CE$10)</f>
        <v>13251.84</v>
      </c>
      <c r="CF121" s="33"/>
      <c r="CG121" s="33">
        <f t="shared" ref="CG121:CG126" si="355">SUM(CF121*$D121*$F121*$G121*$I121*CG$10)</f>
        <v>0</v>
      </c>
      <c r="CH121" s="33">
        <v>1</v>
      </c>
      <c r="CI121" s="33">
        <f t="shared" ref="CI121:CI126" si="356">SUM(CH121*$D121*$F121*$G121*$H121*CI$10)</f>
        <v>11043.199999999999</v>
      </c>
      <c r="CJ121" s="33"/>
      <c r="CK121" s="33">
        <f t="shared" ref="CK121:CK126" si="357">SUM(CJ121*$D121*$F121*$G121*$H121*CK$10)</f>
        <v>0</v>
      </c>
      <c r="CL121" s="33"/>
      <c r="CM121" s="33">
        <f t="shared" ref="CM121:CM126" si="358">SUM(CL121*$D121*$F121*$G121*$H121*CM$10)</f>
        <v>0</v>
      </c>
      <c r="CN121" s="33">
        <v>3</v>
      </c>
      <c r="CO121" s="33">
        <f t="shared" ref="CO121:CO126" si="359">SUM(CN121*$D121*$F121*$G121*$H121*CO$10)</f>
        <v>33129.599999999999</v>
      </c>
      <c r="CP121" s="33"/>
      <c r="CQ121" s="33">
        <f t="shared" ref="CQ121:CQ126" si="360">SUM(CP121*$D121*$F121*$G121*$H121*CQ$10)</f>
        <v>0</v>
      </c>
      <c r="CR121" s="33"/>
      <c r="CS121" s="33">
        <f t="shared" ref="CS121:CS126" si="361">SUM(CR121*$D121*$F121*$G121*$H121*CS$10)</f>
        <v>0</v>
      </c>
      <c r="CT121" s="33"/>
      <c r="CU121" s="33">
        <f t="shared" ref="CU121:CU126" si="362">SUM(CT121*$D121*$F121*$G121*$H121*CU$10)</f>
        <v>0</v>
      </c>
      <c r="CV121" s="33"/>
      <c r="CW121" s="33">
        <f t="shared" ref="CW121:CW126" si="363">SUM(CV121*$D121*$F121*$G121*$H121*CW$10)</f>
        <v>0</v>
      </c>
      <c r="CX121" s="33"/>
      <c r="CY121" s="33">
        <f t="shared" ref="CY121:CY126" si="364">SUM(CX121*$D121*$F121*$G121*$H121*CY$10)</f>
        <v>0</v>
      </c>
      <c r="CZ121" s="33"/>
      <c r="DA121" s="33">
        <f t="shared" ref="DA121:DA126" si="365">SUM(CZ121*$D121*$F121*$G121*$I121*DA$10)</f>
        <v>0</v>
      </c>
      <c r="DB121" s="33"/>
      <c r="DC121" s="33">
        <f t="shared" ref="DC121:DC126" si="366">SUM(DB121*$D121*$F121*$G121*$I121*DC$10)</f>
        <v>0</v>
      </c>
      <c r="DD121" s="33"/>
      <c r="DE121" s="33">
        <f t="shared" ref="DE121:DE126" si="367">SUM(DD121*$D121*$F121*$G121*$H121*DE$10)</f>
        <v>0</v>
      </c>
      <c r="DF121" s="33"/>
      <c r="DG121" s="33">
        <f t="shared" ref="DG121:DG126" si="368">SUM(DF121*$D121*$F121*$G121*$I121*DG$10)</f>
        <v>0</v>
      </c>
      <c r="DH121" s="33"/>
      <c r="DI121" s="33">
        <f t="shared" ref="DI121:DI126" si="369">SUM(DH121*$D121*$F121*$G121*$I121*DI$10)</f>
        <v>0</v>
      </c>
      <c r="DJ121" s="33">
        <v>15</v>
      </c>
      <c r="DK121" s="33">
        <f t="shared" ref="DK121:DK126" si="370">SUM(DJ121*$D121*$F121*$G121*$I121*DK$10)</f>
        <v>198777.60000000001</v>
      </c>
      <c r="DL121" s="33">
        <v>10</v>
      </c>
      <c r="DM121" s="33">
        <f t="shared" ref="DM121:DM126" si="371">SUM(DL121*$D121*$F121*$G121*$I121*DM$10)</f>
        <v>132518.39999999999</v>
      </c>
      <c r="DN121" s="33"/>
      <c r="DO121" s="33">
        <f t="shared" ref="DO121:DO126" si="372">SUM(DN121*$D121*$F121*$G121*$H121*DO$10)</f>
        <v>0</v>
      </c>
      <c r="DP121" s="33"/>
      <c r="DQ121" s="33">
        <f t="shared" ref="DQ121:DQ126" si="373">SUM(DP121*$D121*$F121*$G121*$H121*DQ$10)</f>
        <v>0</v>
      </c>
      <c r="DR121" s="33"/>
      <c r="DS121" s="33">
        <f t="shared" ref="DS121:DS126" si="374">SUM(DR121*$D121*$F121*$G121*$I121*DS$10)</f>
        <v>0</v>
      </c>
      <c r="DT121" s="33"/>
      <c r="DU121" s="33">
        <f t="shared" ref="DU121:DU126" si="375">SUM(DT121*$D121*$F121*$G121*$I121*DU$10)</f>
        <v>0</v>
      </c>
      <c r="DV121" s="33"/>
      <c r="DW121" s="33">
        <f t="shared" ref="DW121:DW126" si="376">SUM(DV121*$D121*$F121*$G121*$I121*DW$10)</f>
        <v>0</v>
      </c>
      <c r="DX121" s="33"/>
      <c r="DY121" s="33">
        <f t="shared" ref="DY121:DY126" si="377">SUM(DX121*$D121*$F121*$G121*$J121*DY$10)</f>
        <v>0</v>
      </c>
      <c r="DZ121" s="36"/>
      <c r="EA121" s="33">
        <f t="shared" ref="EA121:EA126" si="378">SUM(DZ121*$D121*$F121*$G121*$K121*EA$10)</f>
        <v>0</v>
      </c>
      <c r="EB121" s="33"/>
      <c r="EC121" s="33">
        <f t="shared" ref="EC121:EC126" si="379">SUM(EB121*$D121*$F121*$G121*$H121*EC$10)</f>
        <v>0</v>
      </c>
      <c r="ED121" s="33"/>
      <c r="EE121" s="37">
        <f t="shared" ref="EE121:EE126" si="380">SUM(ED121*$D121*$F121*$G121*$H121*EE$10)</f>
        <v>0</v>
      </c>
      <c r="EF121" s="38">
        <f t="shared" ref="EF121:EG126" si="381">SUM(P121,V121,R121,L121,N121,BR121,CN121,DD121,DP121,BT121,DN121,BF121,AV121,AN121,AP121,AR121,BH121,CL121,T121,DV121,DB121,BV121,DT121,CD121,DF121,DJ121,DH121,AB121,AD121,AF121,AH121,X121,AJ121,AL121,CF121,DX121,DZ121,AT121,DR121,BJ121,AX121,AZ121,CP121,CR121,CT121,CV121,CX121,BL121,BB121,BN121,BD121,BP121,CH121,CB121,CJ121,Z121,BX121,CZ121,DL121,BZ121,EB121,ED121)</f>
        <v>51</v>
      </c>
      <c r="EG121" s="38">
        <f t="shared" si="381"/>
        <v>653757.44000000006</v>
      </c>
    </row>
    <row r="122" spans="1:137" s="2" customFormat="1" ht="30" x14ac:dyDescent="0.25">
      <c r="B122" s="67">
        <v>82</v>
      </c>
      <c r="C122" s="42" t="s">
        <v>263</v>
      </c>
      <c r="D122" s="30">
        <f t="shared" si="168"/>
        <v>9860</v>
      </c>
      <c r="E122" s="30">
        <v>10127</v>
      </c>
      <c r="F122" s="31">
        <v>2.1800000000000002</v>
      </c>
      <c r="G122" s="40">
        <v>1</v>
      </c>
      <c r="H122" s="30">
        <v>1.4</v>
      </c>
      <c r="I122" s="30">
        <v>1.68</v>
      </c>
      <c r="J122" s="30">
        <v>2.23</v>
      </c>
      <c r="K122" s="30">
        <v>2.57</v>
      </c>
      <c r="L122" s="33"/>
      <c r="M122" s="33">
        <f t="shared" si="319"/>
        <v>0</v>
      </c>
      <c r="N122" s="33"/>
      <c r="O122" s="33">
        <f t="shared" si="320"/>
        <v>0</v>
      </c>
      <c r="P122" s="34"/>
      <c r="Q122" s="33">
        <f t="shared" si="321"/>
        <v>0</v>
      </c>
      <c r="R122" s="33"/>
      <c r="S122" s="33">
        <f t="shared" si="322"/>
        <v>0</v>
      </c>
      <c r="T122" s="33"/>
      <c r="U122" s="33">
        <f t="shared" si="323"/>
        <v>0</v>
      </c>
      <c r="V122" s="33"/>
      <c r="W122" s="33">
        <f t="shared" si="324"/>
        <v>0</v>
      </c>
      <c r="X122" s="33"/>
      <c r="Y122" s="33">
        <f t="shared" si="325"/>
        <v>0</v>
      </c>
      <c r="Z122" s="33"/>
      <c r="AA122" s="33">
        <f t="shared" si="326"/>
        <v>0</v>
      </c>
      <c r="AB122" s="33"/>
      <c r="AC122" s="33">
        <f t="shared" si="327"/>
        <v>0</v>
      </c>
      <c r="AD122" s="33"/>
      <c r="AE122" s="33">
        <f t="shared" si="328"/>
        <v>0</v>
      </c>
      <c r="AF122" s="33"/>
      <c r="AG122" s="33">
        <f t="shared" si="329"/>
        <v>0</v>
      </c>
      <c r="AH122" s="33"/>
      <c r="AI122" s="33">
        <f t="shared" si="330"/>
        <v>0</v>
      </c>
      <c r="AJ122" s="33"/>
      <c r="AK122" s="33">
        <f t="shared" si="331"/>
        <v>0</v>
      </c>
      <c r="AL122" s="33"/>
      <c r="AM122" s="33">
        <f t="shared" si="332"/>
        <v>0</v>
      </c>
      <c r="AN122" s="33"/>
      <c r="AO122" s="33">
        <f t="shared" si="333"/>
        <v>0</v>
      </c>
      <c r="AP122" s="33"/>
      <c r="AQ122" s="33">
        <f t="shared" si="334"/>
        <v>0</v>
      </c>
      <c r="AR122" s="33"/>
      <c r="AS122" s="33">
        <f t="shared" si="335"/>
        <v>0</v>
      </c>
      <c r="AT122" s="33"/>
      <c r="AU122" s="33">
        <f t="shared" si="336"/>
        <v>0</v>
      </c>
      <c r="AV122" s="33"/>
      <c r="AW122" s="33">
        <f t="shared" si="337"/>
        <v>0</v>
      </c>
      <c r="AX122" s="33"/>
      <c r="AY122" s="33">
        <f t="shared" si="338"/>
        <v>0</v>
      </c>
      <c r="AZ122" s="33"/>
      <c r="BA122" s="33">
        <f t="shared" si="339"/>
        <v>0</v>
      </c>
      <c r="BB122" s="33"/>
      <c r="BC122" s="33">
        <f t="shared" si="340"/>
        <v>0</v>
      </c>
      <c r="BD122" s="33"/>
      <c r="BE122" s="33">
        <f t="shared" si="341"/>
        <v>0</v>
      </c>
      <c r="BF122" s="33">
        <v>16</v>
      </c>
      <c r="BG122" s="33">
        <f t="shared" si="342"/>
        <v>481483.52000000002</v>
      </c>
      <c r="BH122" s="33"/>
      <c r="BI122" s="33">
        <f t="shared" si="343"/>
        <v>0</v>
      </c>
      <c r="BJ122" s="33"/>
      <c r="BK122" s="33">
        <f t="shared" si="344"/>
        <v>0</v>
      </c>
      <c r="BL122" s="33"/>
      <c r="BM122" s="33">
        <f t="shared" si="345"/>
        <v>0</v>
      </c>
      <c r="BN122" s="33"/>
      <c r="BO122" s="33">
        <f t="shared" si="346"/>
        <v>0</v>
      </c>
      <c r="BP122" s="33"/>
      <c r="BQ122" s="33">
        <f t="shared" si="347"/>
        <v>0</v>
      </c>
      <c r="BR122" s="33"/>
      <c r="BS122" s="33">
        <f t="shared" si="348"/>
        <v>0</v>
      </c>
      <c r="BT122" s="33"/>
      <c r="BU122" s="33">
        <f t="shared" si="349"/>
        <v>0</v>
      </c>
      <c r="BV122" s="33"/>
      <c r="BW122" s="33">
        <f t="shared" si="350"/>
        <v>0</v>
      </c>
      <c r="BX122" s="33"/>
      <c r="BY122" s="33">
        <f t="shared" si="351"/>
        <v>0</v>
      </c>
      <c r="BZ122" s="33"/>
      <c r="CA122" s="33">
        <f t="shared" si="352"/>
        <v>0</v>
      </c>
      <c r="CB122" s="33"/>
      <c r="CC122" s="33">
        <f t="shared" si="353"/>
        <v>0</v>
      </c>
      <c r="CD122" s="33"/>
      <c r="CE122" s="33">
        <f t="shared" si="354"/>
        <v>0</v>
      </c>
      <c r="CF122" s="33"/>
      <c r="CG122" s="33">
        <f t="shared" si="355"/>
        <v>0</v>
      </c>
      <c r="CH122" s="33"/>
      <c r="CI122" s="33">
        <f t="shared" si="356"/>
        <v>0</v>
      </c>
      <c r="CJ122" s="33">
        <v>40</v>
      </c>
      <c r="CK122" s="33">
        <f t="shared" si="357"/>
        <v>1203708.8</v>
      </c>
      <c r="CL122" s="33"/>
      <c r="CM122" s="33">
        <f t="shared" si="358"/>
        <v>0</v>
      </c>
      <c r="CN122" s="33"/>
      <c r="CO122" s="33">
        <f t="shared" si="359"/>
        <v>0</v>
      </c>
      <c r="CP122" s="33"/>
      <c r="CQ122" s="33">
        <f t="shared" si="360"/>
        <v>0</v>
      </c>
      <c r="CR122" s="33"/>
      <c r="CS122" s="33">
        <f t="shared" si="361"/>
        <v>0</v>
      </c>
      <c r="CT122" s="33"/>
      <c r="CU122" s="33">
        <f t="shared" si="362"/>
        <v>0</v>
      </c>
      <c r="CV122" s="33"/>
      <c r="CW122" s="33">
        <f t="shared" si="363"/>
        <v>0</v>
      </c>
      <c r="CX122" s="33"/>
      <c r="CY122" s="33">
        <f t="shared" si="364"/>
        <v>0</v>
      </c>
      <c r="CZ122" s="33"/>
      <c r="DA122" s="33">
        <f t="shared" si="365"/>
        <v>0</v>
      </c>
      <c r="DB122" s="33"/>
      <c r="DC122" s="33">
        <f t="shared" si="366"/>
        <v>0</v>
      </c>
      <c r="DD122" s="33"/>
      <c r="DE122" s="33">
        <f t="shared" si="367"/>
        <v>0</v>
      </c>
      <c r="DF122" s="33"/>
      <c r="DG122" s="33">
        <f t="shared" si="368"/>
        <v>0</v>
      </c>
      <c r="DH122" s="33"/>
      <c r="DI122" s="33">
        <f t="shared" si="369"/>
        <v>0</v>
      </c>
      <c r="DJ122" s="33"/>
      <c r="DK122" s="33">
        <f t="shared" si="370"/>
        <v>0</v>
      </c>
      <c r="DL122" s="33"/>
      <c r="DM122" s="33">
        <f t="shared" si="371"/>
        <v>0</v>
      </c>
      <c r="DN122" s="66"/>
      <c r="DO122" s="33">
        <f t="shared" si="372"/>
        <v>0</v>
      </c>
      <c r="DP122" s="33"/>
      <c r="DQ122" s="33">
        <f t="shared" si="373"/>
        <v>0</v>
      </c>
      <c r="DR122" s="33"/>
      <c r="DS122" s="33">
        <f t="shared" si="374"/>
        <v>0</v>
      </c>
      <c r="DT122" s="33"/>
      <c r="DU122" s="33">
        <f t="shared" si="375"/>
        <v>0</v>
      </c>
      <c r="DV122" s="33"/>
      <c r="DW122" s="33">
        <f t="shared" si="376"/>
        <v>0</v>
      </c>
      <c r="DX122" s="33"/>
      <c r="DY122" s="33">
        <f t="shared" si="377"/>
        <v>0</v>
      </c>
      <c r="DZ122" s="36"/>
      <c r="EA122" s="33">
        <f t="shared" si="378"/>
        <v>0</v>
      </c>
      <c r="EB122" s="33"/>
      <c r="EC122" s="33">
        <f t="shared" si="379"/>
        <v>0</v>
      </c>
      <c r="ED122" s="33"/>
      <c r="EE122" s="37">
        <f t="shared" si="380"/>
        <v>0</v>
      </c>
      <c r="EF122" s="38">
        <f t="shared" si="381"/>
        <v>56</v>
      </c>
      <c r="EG122" s="38">
        <f t="shared" si="381"/>
        <v>1685192.32</v>
      </c>
    </row>
    <row r="123" spans="1:137" s="2" customFormat="1" ht="30" x14ac:dyDescent="0.25">
      <c r="B123" s="67">
        <v>83</v>
      </c>
      <c r="C123" s="42" t="s">
        <v>264</v>
      </c>
      <c r="D123" s="30">
        <f t="shared" si="168"/>
        <v>9860</v>
      </c>
      <c r="E123" s="30">
        <v>10127</v>
      </c>
      <c r="F123" s="31">
        <v>2.58</v>
      </c>
      <c r="G123" s="40">
        <v>1</v>
      </c>
      <c r="H123" s="30">
        <v>1.4</v>
      </c>
      <c r="I123" s="30">
        <v>1.68</v>
      </c>
      <c r="J123" s="30">
        <v>2.23</v>
      </c>
      <c r="K123" s="30">
        <v>2.57</v>
      </c>
      <c r="L123" s="33"/>
      <c r="M123" s="33">
        <f t="shared" si="319"/>
        <v>0</v>
      </c>
      <c r="N123" s="33"/>
      <c r="O123" s="33">
        <f t="shared" si="320"/>
        <v>0</v>
      </c>
      <c r="P123" s="34"/>
      <c r="Q123" s="33">
        <f t="shared" si="321"/>
        <v>0</v>
      </c>
      <c r="R123" s="33"/>
      <c r="S123" s="33">
        <f t="shared" si="322"/>
        <v>0</v>
      </c>
      <c r="T123" s="33"/>
      <c r="U123" s="33">
        <f t="shared" si="323"/>
        <v>0</v>
      </c>
      <c r="V123" s="33"/>
      <c r="W123" s="33">
        <f t="shared" si="324"/>
        <v>0</v>
      </c>
      <c r="X123" s="33"/>
      <c r="Y123" s="33">
        <f t="shared" si="325"/>
        <v>0</v>
      </c>
      <c r="Z123" s="33"/>
      <c r="AA123" s="33">
        <f t="shared" si="326"/>
        <v>0</v>
      </c>
      <c r="AB123" s="33"/>
      <c r="AC123" s="33">
        <f t="shared" si="327"/>
        <v>0</v>
      </c>
      <c r="AD123" s="33"/>
      <c r="AE123" s="33">
        <f t="shared" si="328"/>
        <v>0</v>
      </c>
      <c r="AF123" s="33"/>
      <c r="AG123" s="33">
        <f t="shared" si="329"/>
        <v>0</v>
      </c>
      <c r="AH123" s="33"/>
      <c r="AI123" s="33">
        <f t="shared" si="330"/>
        <v>0</v>
      </c>
      <c r="AJ123" s="33"/>
      <c r="AK123" s="33">
        <f t="shared" si="331"/>
        <v>0</v>
      </c>
      <c r="AL123" s="33"/>
      <c r="AM123" s="33">
        <f t="shared" si="332"/>
        <v>0</v>
      </c>
      <c r="AN123" s="33"/>
      <c r="AO123" s="33">
        <f t="shared" si="333"/>
        <v>0</v>
      </c>
      <c r="AP123" s="33"/>
      <c r="AQ123" s="33">
        <f t="shared" si="334"/>
        <v>0</v>
      </c>
      <c r="AR123" s="33"/>
      <c r="AS123" s="33">
        <f t="shared" si="335"/>
        <v>0</v>
      </c>
      <c r="AT123" s="33"/>
      <c r="AU123" s="33">
        <f t="shared" si="336"/>
        <v>0</v>
      </c>
      <c r="AV123" s="33"/>
      <c r="AW123" s="33">
        <f t="shared" si="337"/>
        <v>0</v>
      </c>
      <c r="AX123" s="33"/>
      <c r="AY123" s="33">
        <f t="shared" si="338"/>
        <v>0</v>
      </c>
      <c r="AZ123" s="33"/>
      <c r="BA123" s="33">
        <f t="shared" si="339"/>
        <v>0</v>
      </c>
      <c r="BB123" s="33"/>
      <c r="BC123" s="33">
        <f t="shared" si="340"/>
        <v>0</v>
      </c>
      <c r="BD123" s="33"/>
      <c r="BE123" s="33">
        <f t="shared" si="341"/>
        <v>0</v>
      </c>
      <c r="BF123" s="33"/>
      <c r="BG123" s="33">
        <f t="shared" si="342"/>
        <v>0</v>
      </c>
      <c r="BH123" s="33"/>
      <c r="BI123" s="33">
        <f t="shared" si="343"/>
        <v>0</v>
      </c>
      <c r="BJ123" s="33"/>
      <c r="BK123" s="33">
        <f t="shared" si="344"/>
        <v>0</v>
      </c>
      <c r="BL123" s="33"/>
      <c r="BM123" s="33">
        <f t="shared" si="345"/>
        <v>0</v>
      </c>
      <c r="BN123" s="33"/>
      <c r="BO123" s="33">
        <f t="shared" si="346"/>
        <v>0</v>
      </c>
      <c r="BP123" s="33"/>
      <c r="BQ123" s="33">
        <f t="shared" si="347"/>
        <v>0</v>
      </c>
      <c r="BR123" s="33"/>
      <c r="BS123" s="33">
        <f t="shared" si="348"/>
        <v>0</v>
      </c>
      <c r="BT123" s="33"/>
      <c r="BU123" s="33">
        <f t="shared" si="349"/>
        <v>0</v>
      </c>
      <c r="BV123" s="33"/>
      <c r="BW123" s="33">
        <f t="shared" si="350"/>
        <v>0</v>
      </c>
      <c r="BX123" s="33"/>
      <c r="BY123" s="33">
        <f t="shared" si="351"/>
        <v>0</v>
      </c>
      <c r="BZ123" s="33"/>
      <c r="CA123" s="33">
        <f t="shared" si="352"/>
        <v>0</v>
      </c>
      <c r="CB123" s="33"/>
      <c r="CC123" s="33">
        <f t="shared" si="353"/>
        <v>0</v>
      </c>
      <c r="CD123" s="33"/>
      <c r="CE123" s="33">
        <f t="shared" si="354"/>
        <v>0</v>
      </c>
      <c r="CF123" s="33"/>
      <c r="CG123" s="33">
        <f t="shared" si="355"/>
        <v>0</v>
      </c>
      <c r="CH123" s="33"/>
      <c r="CI123" s="33">
        <f t="shared" si="356"/>
        <v>0</v>
      </c>
      <c r="CJ123" s="33">
        <v>5</v>
      </c>
      <c r="CK123" s="33">
        <f t="shared" si="357"/>
        <v>178071.59999999998</v>
      </c>
      <c r="CL123" s="33"/>
      <c r="CM123" s="33">
        <f t="shared" si="358"/>
        <v>0</v>
      </c>
      <c r="CN123" s="33"/>
      <c r="CO123" s="33">
        <f t="shared" si="359"/>
        <v>0</v>
      </c>
      <c r="CP123" s="33"/>
      <c r="CQ123" s="33">
        <f t="shared" si="360"/>
        <v>0</v>
      </c>
      <c r="CR123" s="33"/>
      <c r="CS123" s="33">
        <f t="shared" si="361"/>
        <v>0</v>
      </c>
      <c r="CT123" s="33"/>
      <c r="CU123" s="33">
        <f t="shared" si="362"/>
        <v>0</v>
      </c>
      <c r="CV123" s="33"/>
      <c r="CW123" s="33">
        <f t="shared" si="363"/>
        <v>0</v>
      </c>
      <c r="CX123" s="33"/>
      <c r="CY123" s="33">
        <f t="shared" si="364"/>
        <v>0</v>
      </c>
      <c r="CZ123" s="33"/>
      <c r="DA123" s="33">
        <f t="shared" si="365"/>
        <v>0</v>
      </c>
      <c r="DB123" s="33"/>
      <c r="DC123" s="33">
        <f t="shared" si="366"/>
        <v>0</v>
      </c>
      <c r="DD123" s="33"/>
      <c r="DE123" s="33">
        <f t="shared" si="367"/>
        <v>0</v>
      </c>
      <c r="DF123" s="33"/>
      <c r="DG123" s="33">
        <f t="shared" si="368"/>
        <v>0</v>
      </c>
      <c r="DH123" s="33"/>
      <c r="DI123" s="33">
        <f t="shared" si="369"/>
        <v>0</v>
      </c>
      <c r="DJ123" s="33"/>
      <c r="DK123" s="33">
        <f t="shared" si="370"/>
        <v>0</v>
      </c>
      <c r="DL123" s="33"/>
      <c r="DM123" s="33">
        <f t="shared" si="371"/>
        <v>0</v>
      </c>
      <c r="DN123" s="66"/>
      <c r="DO123" s="33">
        <f t="shared" si="372"/>
        <v>0</v>
      </c>
      <c r="DP123" s="33"/>
      <c r="DQ123" s="33">
        <f t="shared" si="373"/>
        <v>0</v>
      </c>
      <c r="DR123" s="33"/>
      <c r="DS123" s="33">
        <f t="shared" si="374"/>
        <v>0</v>
      </c>
      <c r="DT123" s="33"/>
      <c r="DU123" s="33">
        <f t="shared" si="375"/>
        <v>0</v>
      </c>
      <c r="DV123" s="33"/>
      <c r="DW123" s="33">
        <f t="shared" si="376"/>
        <v>0</v>
      </c>
      <c r="DX123" s="33"/>
      <c r="DY123" s="33">
        <f t="shared" si="377"/>
        <v>0</v>
      </c>
      <c r="DZ123" s="36"/>
      <c r="EA123" s="33">
        <f t="shared" si="378"/>
        <v>0</v>
      </c>
      <c r="EB123" s="33"/>
      <c r="EC123" s="33">
        <f t="shared" si="379"/>
        <v>0</v>
      </c>
      <c r="ED123" s="33"/>
      <c r="EE123" s="37">
        <f t="shared" si="380"/>
        <v>0</v>
      </c>
      <c r="EF123" s="38">
        <f t="shared" si="381"/>
        <v>5</v>
      </c>
      <c r="EG123" s="38">
        <f t="shared" si="381"/>
        <v>178071.59999999998</v>
      </c>
    </row>
    <row r="124" spans="1:137" s="2" customFormat="1" ht="45" x14ac:dyDescent="0.25">
      <c r="B124" s="67">
        <v>84</v>
      </c>
      <c r="C124" s="42" t="s">
        <v>265</v>
      </c>
      <c r="D124" s="30">
        <f t="shared" si="168"/>
        <v>9860</v>
      </c>
      <c r="E124" s="30">
        <v>10127</v>
      </c>
      <c r="F124" s="31">
        <v>1.97</v>
      </c>
      <c r="G124" s="40">
        <v>1</v>
      </c>
      <c r="H124" s="30">
        <v>1.4</v>
      </c>
      <c r="I124" s="30">
        <v>1.68</v>
      </c>
      <c r="J124" s="30">
        <v>2.23</v>
      </c>
      <c r="K124" s="30">
        <v>2.57</v>
      </c>
      <c r="L124" s="33"/>
      <c r="M124" s="33">
        <f t="shared" si="319"/>
        <v>0</v>
      </c>
      <c r="N124" s="33"/>
      <c r="O124" s="33">
        <f t="shared" si="320"/>
        <v>0</v>
      </c>
      <c r="P124" s="34"/>
      <c r="Q124" s="33">
        <f t="shared" si="321"/>
        <v>0</v>
      </c>
      <c r="R124" s="33"/>
      <c r="S124" s="33">
        <f t="shared" si="322"/>
        <v>0</v>
      </c>
      <c r="T124" s="33"/>
      <c r="U124" s="33">
        <f t="shared" si="323"/>
        <v>0</v>
      </c>
      <c r="V124" s="33"/>
      <c r="W124" s="33">
        <f t="shared" si="324"/>
        <v>0</v>
      </c>
      <c r="X124" s="33"/>
      <c r="Y124" s="33">
        <f t="shared" si="325"/>
        <v>0</v>
      </c>
      <c r="Z124" s="33"/>
      <c r="AA124" s="33">
        <f t="shared" si="326"/>
        <v>0</v>
      </c>
      <c r="AB124" s="33"/>
      <c r="AC124" s="33">
        <f t="shared" si="327"/>
        <v>0</v>
      </c>
      <c r="AD124" s="33"/>
      <c r="AE124" s="33">
        <f t="shared" si="328"/>
        <v>0</v>
      </c>
      <c r="AF124" s="33"/>
      <c r="AG124" s="33">
        <f t="shared" si="329"/>
        <v>0</v>
      </c>
      <c r="AH124" s="33"/>
      <c r="AI124" s="33">
        <f t="shared" si="330"/>
        <v>0</v>
      </c>
      <c r="AJ124" s="33"/>
      <c r="AK124" s="33">
        <f t="shared" si="331"/>
        <v>0</v>
      </c>
      <c r="AL124" s="33"/>
      <c r="AM124" s="33">
        <f t="shared" si="332"/>
        <v>0</v>
      </c>
      <c r="AN124" s="33"/>
      <c r="AO124" s="33">
        <f t="shared" si="333"/>
        <v>0</v>
      </c>
      <c r="AP124" s="33"/>
      <c r="AQ124" s="33">
        <f t="shared" si="334"/>
        <v>0</v>
      </c>
      <c r="AR124" s="33"/>
      <c r="AS124" s="33">
        <f t="shared" si="335"/>
        <v>0</v>
      </c>
      <c r="AT124" s="33"/>
      <c r="AU124" s="33">
        <f t="shared" si="336"/>
        <v>0</v>
      </c>
      <c r="AV124" s="33"/>
      <c r="AW124" s="33">
        <f t="shared" si="337"/>
        <v>0</v>
      </c>
      <c r="AX124" s="33"/>
      <c r="AY124" s="33">
        <f t="shared" si="338"/>
        <v>0</v>
      </c>
      <c r="AZ124" s="33"/>
      <c r="BA124" s="33">
        <f t="shared" si="339"/>
        <v>0</v>
      </c>
      <c r="BB124" s="33"/>
      <c r="BC124" s="33">
        <f t="shared" si="340"/>
        <v>0</v>
      </c>
      <c r="BD124" s="33"/>
      <c r="BE124" s="33">
        <f t="shared" si="341"/>
        <v>0</v>
      </c>
      <c r="BF124" s="33">
        <v>16</v>
      </c>
      <c r="BG124" s="33">
        <f t="shared" si="342"/>
        <v>435102.08</v>
      </c>
      <c r="BH124" s="33"/>
      <c r="BI124" s="33">
        <f t="shared" si="343"/>
        <v>0</v>
      </c>
      <c r="BJ124" s="33"/>
      <c r="BK124" s="33">
        <f t="shared" si="344"/>
        <v>0</v>
      </c>
      <c r="BL124" s="33"/>
      <c r="BM124" s="33">
        <f t="shared" si="345"/>
        <v>0</v>
      </c>
      <c r="BN124" s="33"/>
      <c r="BO124" s="33">
        <f t="shared" si="346"/>
        <v>0</v>
      </c>
      <c r="BP124" s="33"/>
      <c r="BQ124" s="33">
        <f t="shared" si="347"/>
        <v>0</v>
      </c>
      <c r="BR124" s="33"/>
      <c r="BS124" s="33">
        <f t="shared" si="348"/>
        <v>0</v>
      </c>
      <c r="BT124" s="33"/>
      <c r="BU124" s="33">
        <f t="shared" si="349"/>
        <v>0</v>
      </c>
      <c r="BV124" s="33"/>
      <c r="BW124" s="33">
        <f t="shared" si="350"/>
        <v>0</v>
      </c>
      <c r="BX124" s="33"/>
      <c r="BY124" s="33">
        <f t="shared" si="351"/>
        <v>0</v>
      </c>
      <c r="BZ124" s="33"/>
      <c r="CA124" s="33">
        <f t="shared" si="352"/>
        <v>0</v>
      </c>
      <c r="CB124" s="33"/>
      <c r="CC124" s="33">
        <f t="shared" si="353"/>
        <v>0</v>
      </c>
      <c r="CD124" s="33"/>
      <c r="CE124" s="33">
        <f t="shared" si="354"/>
        <v>0</v>
      </c>
      <c r="CF124" s="33"/>
      <c r="CG124" s="33">
        <f t="shared" si="355"/>
        <v>0</v>
      </c>
      <c r="CH124" s="33"/>
      <c r="CI124" s="33">
        <f t="shared" si="356"/>
        <v>0</v>
      </c>
      <c r="CJ124" s="33">
        <v>30</v>
      </c>
      <c r="CK124" s="33">
        <f t="shared" si="357"/>
        <v>815816.39999999991</v>
      </c>
      <c r="CL124" s="33"/>
      <c r="CM124" s="33">
        <f t="shared" si="358"/>
        <v>0</v>
      </c>
      <c r="CN124" s="33"/>
      <c r="CO124" s="33">
        <f t="shared" si="359"/>
        <v>0</v>
      </c>
      <c r="CP124" s="33"/>
      <c r="CQ124" s="33">
        <f t="shared" si="360"/>
        <v>0</v>
      </c>
      <c r="CR124" s="33"/>
      <c r="CS124" s="33">
        <f t="shared" si="361"/>
        <v>0</v>
      </c>
      <c r="CT124" s="33"/>
      <c r="CU124" s="33">
        <f t="shared" si="362"/>
        <v>0</v>
      </c>
      <c r="CV124" s="33"/>
      <c r="CW124" s="33">
        <f t="shared" si="363"/>
        <v>0</v>
      </c>
      <c r="CX124" s="33"/>
      <c r="CY124" s="33">
        <f t="shared" si="364"/>
        <v>0</v>
      </c>
      <c r="CZ124" s="33"/>
      <c r="DA124" s="33">
        <f t="shared" si="365"/>
        <v>0</v>
      </c>
      <c r="DB124" s="33"/>
      <c r="DC124" s="33">
        <f t="shared" si="366"/>
        <v>0</v>
      </c>
      <c r="DD124" s="33"/>
      <c r="DE124" s="33">
        <f t="shared" si="367"/>
        <v>0</v>
      </c>
      <c r="DF124" s="33"/>
      <c r="DG124" s="33">
        <f t="shared" si="368"/>
        <v>0</v>
      </c>
      <c r="DH124" s="33"/>
      <c r="DI124" s="33">
        <f t="shared" si="369"/>
        <v>0</v>
      </c>
      <c r="DJ124" s="33"/>
      <c r="DK124" s="33">
        <f t="shared" si="370"/>
        <v>0</v>
      </c>
      <c r="DL124" s="33"/>
      <c r="DM124" s="33">
        <f t="shared" si="371"/>
        <v>0</v>
      </c>
      <c r="DN124" s="66"/>
      <c r="DO124" s="33">
        <f t="shared" si="372"/>
        <v>0</v>
      </c>
      <c r="DP124" s="33"/>
      <c r="DQ124" s="33">
        <f t="shared" si="373"/>
        <v>0</v>
      </c>
      <c r="DR124" s="33"/>
      <c r="DS124" s="33">
        <f t="shared" si="374"/>
        <v>0</v>
      </c>
      <c r="DT124" s="33"/>
      <c r="DU124" s="33">
        <f t="shared" si="375"/>
        <v>0</v>
      </c>
      <c r="DV124" s="33"/>
      <c r="DW124" s="33">
        <f t="shared" si="376"/>
        <v>0</v>
      </c>
      <c r="DX124" s="33"/>
      <c r="DY124" s="33">
        <f t="shared" si="377"/>
        <v>0</v>
      </c>
      <c r="DZ124" s="36"/>
      <c r="EA124" s="33">
        <f t="shared" si="378"/>
        <v>0</v>
      </c>
      <c r="EB124" s="33"/>
      <c r="EC124" s="33">
        <f t="shared" si="379"/>
        <v>0</v>
      </c>
      <c r="ED124" s="33"/>
      <c r="EE124" s="37">
        <f t="shared" si="380"/>
        <v>0</v>
      </c>
      <c r="EF124" s="38">
        <f t="shared" si="381"/>
        <v>46</v>
      </c>
      <c r="EG124" s="38">
        <f t="shared" si="381"/>
        <v>1250918.48</v>
      </c>
    </row>
    <row r="125" spans="1:137" s="2" customFormat="1" ht="45" x14ac:dyDescent="0.25">
      <c r="B125" s="67">
        <v>85</v>
      </c>
      <c r="C125" s="42" t="s">
        <v>266</v>
      </c>
      <c r="D125" s="30">
        <f t="shared" si="168"/>
        <v>9860</v>
      </c>
      <c r="E125" s="30">
        <v>10127</v>
      </c>
      <c r="F125" s="31">
        <v>2.04</v>
      </c>
      <c r="G125" s="40">
        <v>1</v>
      </c>
      <c r="H125" s="30">
        <v>1.4</v>
      </c>
      <c r="I125" s="30">
        <v>1.68</v>
      </c>
      <c r="J125" s="30">
        <v>2.23</v>
      </c>
      <c r="K125" s="30">
        <v>2.57</v>
      </c>
      <c r="L125" s="33"/>
      <c r="M125" s="33">
        <f t="shared" si="319"/>
        <v>0</v>
      </c>
      <c r="N125" s="33"/>
      <c r="O125" s="33">
        <f t="shared" si="320"/>
        <v>0</v>
      </c>
      <c r="P125" s="34"/>
      <c r="Q125" s="33">
        <f t="shared" si="321"/>
        <v>0</v>
      </c>
      <c r="R125" s="33"/>
      <c r="S125" s="33">
        <f t="shared" si="322"/>
        <v>0</v>
      </c>
      <c r="T125" s="33"/>
      <c r="U125" s="33">
        <f t="shared" si="323"/>
        <v>0</v>
      </c>
      <c r="V125" s="33"/>
      <c r="W125" s="33">
        <f t="shared" si="324"/>
        <v>0</v>
      </c>
      <c r="X125" s="33"/>
      <c r="Y125" s="33">
        <f t="shared" si="325"/>
        <v>0</v>
      </c>
      <c r="Z125" s="33"/>
      <c r="AA125" s="33">
        <f t="shared" si="326"/>
        <v>0</v>
      </c>
      <c r="AB125" s="33"/>
      <c r="AC125" s="33">
        <f t="shared" si="327"/>
        <v>0</v>
      </c>
      <c r="AD125" s="33"/>
      <c r="AE125" s="33">
        <f t="shared" si="328"/>
        <v>0</v>
      </c>
      <c r="AF125" s="33"/>
      <c r="AG125" s="33">
        <f t="shared" si="329"/>
        <v>0</v>
      </c>
      <c r="AH125" s="33"/>
      <c r="AI125" s="33">
        <f t="shared" si="330"/>
        <v>0</v>
      </c>
      <c r="AJ125" s="33"/>
      <c r="AK125" s="33">
        <f t="shared" si="331"/>
        <v>0</v>
      </c>
      <c r="AL125" s="33"/>
      <c r="AM125" s="33">
        <f t="shared" si="332"/>
        <v>0</v>
      </c>
      <c r="AN125" s="33"/>
      <c r="AO125" s="33">
        <f t="shared" si="333"/>
        <v>0</v>
      </c>
      <c r="AP125" s="33"/>
      <c r="AQ125" s="33">
        <f t="shared" si="334"/>
        <v>0</v>
      </c>
      <c r="AR125" s="33"/>
      <c r="AS125" s="33">
        <f t="shared" si="335"/>
        <v>0</v>
      </c>
      <c r="AT125" s="33"/>
      <c r="AU125" s="33">
        <f t="shared" si="336"/>
        <v>0</v>
      </c>
      <c r="AV125" s="33"/>
      <c r="AW125" s="33">
        <f t="shared" si="337"/>
        <v>0</v>
      </c>
      <c r="AX125" s="33"/>
      <c r="AY125" s="33">
        <f t="shared" si="338"/>
        <v>0</v>
      </c>
      <c r="AZ125" s="33"/>
      <c r="BA125" s="33">
        <f t="shared" si="339"/>
        <v>0</v>
      </c>
      <c r="BB125" s="33"/>
      <c r="BC125" s="33">
        <f t="shared" si="340"/>
        <v>0</v>
      </c>
      <c r="BD125" s="33"/>
      <c r="BE125" s="33">
        <f t="shared" si="341"/>
        <v>0</v>
      </c>
      <c r="BF125" s="33"/>
      <c r="BG125" s="33">
        <f t="shared" si="342"/>
        <v>0</v>
      </c>
      <c r="BH125" s="33"/>
      <c r="BI125" s="33">
        <f t="shared" si="343"/>
        <v>0</v>
      </c>
      <c r="BJ125" s="33"/>
      <c r="BK125" s="33">
        <f t="shared" si="344"/>
        <v>0</v>
      </c>
      <c r="BL125" s="33"/>
      <c r="BM125" s="33">
        <f t="shared" si="345"/>
        <v>0</v>
      </c>
      <c r="BN125" s="33"/>
      <c r="BO125" s="33">
        <f t="shared" si="346"/>
        <v>0</v>
      </c>
      <c r="BP125" s="33"/>
      <c r="BQ125" s="33">
        <f t="shared" si="347"/>
        <v>0</v>
      </c>
      <c r="BR125" s="33"/>
      <c r="BS125" s="33">
        <f t="shared" si="348"/>
        <v>0</v>
      </c>
      <c r="BT125" s="33"/>
      <c r="BU125" s="33">
        <f t="shared" si="349"/>
        <v>0</v>
      </c>
      <c r="BV125" s="33"/>
      <c r="BW125" s="33">
        <f t="shared" si="350"/>
        <v>0</v>
      </c>
      <c r="BX125" s="33"/>
      <c r="BY125" s="33">
        <f t="shared" si="351"/>
        <v>0</v>
      </c>
      <c r="BZ125" s="33"/>
      <c r="CA125" s="33">
        <f t="shared" si="352"/>
        <v>0</v>
      </c>
      <c r="CB125" s="33"/>
      <c r="CC125" s="33">
        <f t="shared" si="353"/>
        <v>0</v>
      </c>
      <c r="CD125" s="33"/>
      <c r="CE125" s="33">
        <f t="shared" si="354"/>
        <v>0</v>
      </c>
      <c r="CF125" s="33"/>
      <c r="CG125" s="33">
        <f t="shared" si="355"/>
        <v>0</v>
      </c>
      <c r="CH125" s="33"/>
      <c r="CI125" s="33">
        <f t="shared" si="356"/>
        <v>0</v>
      </c>
      <c r="CJ125" s="33"/>
      <c r="CK125" s="33">
        <f t="shared" si="357"/>
        <v>0</v>
      </c>
      <c r="CL125" s="33"/>
      <c r="CM125" s="33">
        <f t="shared" si="358"/>
        <v>0</v>
      </c>
      <c r="CN125" s="33"/>
      <c r="CO125" s="33">
        <f t="shared" si="359"/>
        <v>0</v>
      </c>
      <c r="CP125" s="33"/>
      <c r="CQ125" s="33">
        <f t="shared" si="360"/>
        <v>0</v>
      </c>
      <c r="CR125" s="33"/>
      <c r="CS125" s="33">
        <f t="shared" si="361"/>
        <v>0</v>
      </c>
      <c r="CT125" s="33"/>
      <c r="CU125" s="33">
        <f t="shared" si="362"/>
        <v>0</v>
      </c>
      <c r="CV125" s="33"/>
      <c r="CW125" s="33">
        <f t="shared" si="363"/>
        <v>0</v>
      </c>
      <c r="CX125" s="33"/>
      <c r="CY125" s="33">
        <f t="shared" si="364"/>
        <v>0</v>
      </c>
      <c r="CZ125" s="33"/>
      <c r="DA125" s="33">
        <f t="shared" si="365"/>
        <v>0</v>
      </c>
      <c r="DB125" s="33"/>
      <c r="DC125" s="33">
        <f t="shared" si="366"/>
        <v>0</v>
      </c>
      <c r="DD125" s="33"/>
      <c r="DE125" s="33">
        <f t="shared" si="367"/>
        <v>0</v>
      </c>
      <c r="DF125" s="33"/>
      <c r="DG125" s="33">
        <f t="shared" si="368"/>
        <v>0</v>
      </c>
      <c r="DH125" s="33"/>
      <c r="DI125" s="33">
        <f t="shared" si="369"/>
        <v>0</v>
      </c>
      <c r="DJ125" s="33"/>
      <c r="DK125" s="33">
        <f t="shared" si="370"/>
        <v>0</v>
      </c>
      <c r="DL125" s="33"/>
      <c r="DM125" s="33">
        <f t="shared" si="371"/>
        <v>0</v>
      </c>
      <c r="DN125" s="66"/>
      <c r="DO125" s="33">
        <f t="shared" si="372"/>
        <v>0</v>
      </c>
      <c r="DP125" s="33"/>
      <c r="DQ125" s="33">
        <f t="shared" si="373"/>
        <v>0</v>
      </c>
      <c r="DR125" s="33"/>
      <c r="DS125" s="33">
        <f t="shared" si="374"/>
        <v>0</v>
      </c>
      <c r="DT125" s="33"/>
      <c r="DU125" s="33">
        <f t="shared" si="375"/>
        <v>0</v>
      </c>
      <c r="DV125" s="33"/>
      <c r="DW125" s="33">
        <f t="shared" si="376"/>
        <v>0</v>
      </c>
      <c r="DX125" s="33"/>
      <c r="DY125" s="33">
        <f t="shared" si="377"/>
        <v>0</v>
      </c>
      <c r="DZ125" s="36"/>
      <c r="EA125" s="33">
        <f t="shared" si="378"/>
        <v>0</v>
      </c>
      <c r="EB125" s="33"/>
      <c r="EC125" s="33">
        <f t="shared" si="379"/>
        <v>0</v>
      </c>
      <c r="ED125" s="33"/>
      <c r="EE125" s="37">
        <f t="shared" si="380"/>
        <v>0</v>
      </c>
      <c r="EF125" s="38">
        <f t="shared" si="381"/>
        <v>0</v>
      </c>
      <c r="EG125" s="38">
        <f t="shared" si="381"/>
        <v>0</v>
      </c>
    </row>
    <row r="126" spans="1:137" s="2" customFormat="1" ht="45" x14ac:dyDescent="0.25">
      <c r="B126" s="67">
        <v>86</v>
      </c>
      <c r="C126" s="42" t="s">
        <v>267</v>
      </c>
      <c r="D126" s="30">
        <f t="shared" si="168"/>
        <v>9860</v>
      </c>
      <c r="E126" s="30">
        <v>10127</v>
      </c>
      <c r="F126" s="31">
        <v>2.95</v>
      </c>
      <c r="G126" s="40">
        <v>1</v>
      </c>
      <c r="H126" s="30">
        <v>1.4</v>
      </c>
      <c r="I126" s="30">
        <v>1.68</v>
      </c>
      <c r="J126" s="30">
        <v>2.23</v>
      </c>
      <c r="K126" s="30">
        <v>2.57</v>
      </c>
      <c r="L126" s="33"/>
      <c r="M126" s="33">
        <f t="shared" si="319"/>
        <v>0</v>
      </c>
      <c r="N126" s="33"/>
      <c r="O126" s="33">
        <f t="shared" si="320"/>
        <v>0</v>
      </c>
      <c r="P126" s="34"/>
      <c r="Q126" s="33">
        <f t="shared" si="321"/>
        <v>0</v>
      </c>
      <c r="R126" s="33"/>
      <c r="S126" s="33">
        <f t="shared" si="322"/>
        <v>0</v>
      </c>
      <c r="T126" s="33"/>
      <c r="U126" s="33">
        <f t="shared" si="323"/>
        <v>0</v>
      </c>
      <c r="V126" s="33"/>
      <c r="W126" s="33">
        <f t="shared" si="324"/>
        <v>0</v>
      </c>
      <c r="X126" s="33"/>
      <c r="Y126" s="33">
        <f t="shared" si="325"/>
        <v>0</v>
      </c>
      <c r="Z126" s="33"/>
      <c r="AA126" s="33">
        <f t="shared" si="326"/>
        <v>0</v>
      </c>
      <c r="AB126" s="33"/>
      <c r="AC126" s="33">
        <f t="shared" si="327"/>
        <v>0</v>
      </c>
      <c r="AD126" s="33"/>
      <c r="AE126" s="33">
        <f t="shared" si="328"/>
        <v>0</v>
      </c>
      <c r="AF126" s="33"/>
      <c r="AG126" s="33">
        <f t="shared" si="329"/>
        <v>0</v>
      </c>
      <c r="AH126" s="33"/>
      <c r="AI126" s="33">
        <f t="shared" si="330"/>
        <v>0</v>
      </c>
      <c r="AJ126" s="33"/>
      <c r="AK126" s="33">
        <f t="shared" si="331"/>
        <v>0</v>
      </c>
      <c r="AL126" s="33"/>
      <c r="AM126" s="33">
        <f t="shared" si="332"/>
        <v>0</v>
      </c>
      <c r="AN126" s="33"/>
      <c r="AO126" s="33">
        <f t="shared" si="333"/>
        <v>0</v>
      </c>
      <c r="AP126" s="33"/>
      <c r="AQ126" s="33">
        <f t="shared" si="334"/>
        <v>0</v>
      </c>
      <c r="AR126" s="33"/>
      <c r="AS126" s="33">
        <f t="shared" si="335"/>
        <v>0</v>
      </c>
      <c r="AT126" s="33"/>
      <c r="AU126" s="33">
        <f t="shared" si="336"/>
        <v>0</v>
      </c>
      <c r="AV126" s="33"/>
      <c r="AW126" s="33">
        <f t="shared" si="337"/>
        <v>0</v>
      </c>
      <c r="AX126" s="33"/>
      <c r="AY126" s="33">
        <f t="shared" si="338"/>
        <v>0</v>
      </c>
      <c r="AZ126" s="33"/>
      <c r="BA126" s="33">
        <f t="shared" si="339"/>
        <v>0</v>
      </c>
      <c r="BB126" s="33"/>
      <c r="BC126" s="33">
        <f t="shared" si="340"/>
        <v>0</v>
      </c>
      <c r="BD126" s="33"/>
      <c r="BE126" s="33">
        <f t="shared" si="341"/>
        <v>0</v>
      </c>
      <c r="BF126" s="33"/>
      <c r="BG126" s="33">
        <f t="shared" si="342"/>
        <v>0</v>
      </c>
      <c r="BH126" s="33"/>
      <c r="BI126" s="33">
        <f t="shared" si="343"/>
        <v>0</v>
      </c>
      <c r="BJ126" s="33"/>
      <c r="BK126" s="33">
        <f t="shared" si="344"/>
        <v>0</v>
      </c>
      <c r="BL126" s="33"/>
      <c r="BM126" s="33">
        <f t="shared" si="345"/>
        <v>0</v>
      </c>
      <c r="BN126" s="33"/>
      <c r="BO126" s="33">
        <f t="shared" si="346"/>
        <v>0</v>
      </c>
      <c r="BP126" s="33"/>
      <c r="BQ126" s="33">
        <f t="shared" si="347"/>
        <v>0</v>
      </c>
      <c r="BR126" s="33"/>
      <c r="BS126" s="33">
        <f t="shared" si="348"/>
        <v>0</v>
      </c>
      <c r="BT126" s="33"/>
      <c r="BU126" s="33">
        <f t="shared" si="349"/>
        <v>0</v>
      </c>
      <c r="BV126" s="33"/>
      <c r="BW126" s="33">
        <f t="shared" si="350"/>
        <v>0</v>
      </c>
      <c r="BX126" s="33"/>
      <c r="BY126" s="33">
        <f t="shared" si="351"/>
        <v>0</v>
      </c>
      <c r="BZ126" s="33"/>
      <c r="CA126" s="33">
        <f t="shared" si="352"/>
        <v>0</v>
      </c>
      <c r="CB126" s="33"/>
      <c r="CC126" s="33">
        <f t="shared" si="353"/>
        <v>0</v>
      </c>
      <c r="CD126" s="33"/>
      <c r="CE126" s="33">
        <f t="shared" si="354"/>
        <v>0</v>
      </c>
      <c r="CF126" s="33"/>
      <c r="CG126" s="33">
        <f t="shared" si="355"/>
        <v>0</v>
      </c>
      <c r="CH126" s="33"/>
      <c r="CI126" s="33">
        <f t="shared" si="356"/>
        <v>0</v>
      </c>
      <c r="CJ126" s="33"/>
      <c r="CK126" s="33">
        <f t="shared" si="357"/>
        <v>0</v>
      </c>
      <c r="CL126" s="33"/>
      <c r="CM126" s="33">
        <f t="shared" si="358"/>
        <v>0</v>
      </c>
      <c r="CN126" s="33"/>
      <c r="CO126" s="33">
        <f t="shared" si="359"/>
        <v>0</v>
      </c>
      <c r="CP126" s="33"/>
      <c r="CQ126" s="33">
        <f t="shared" si="360"/>
        <v>0</v>
      </c>
      <c r="CR126" s="33"/>
      <c r="CS126" s="33">
        <f t="shared" si="361"/>
        <v>0</v>
      </c>
      <c r="CT126" s="33"/>
      <c r="CU126" s="33">
        <f t="shared" si="362"/>
        <v>0</v>
      </c>
      <c r="CV126" s="33"/>
      <c r="CW126" s="33">
        <f t="shared" si="363"/>
        <v>0</v>
      </c>
      <c r="CX126" s="33"/>
      <c r="CY126" s="33">
        <f t="shared" si="364"/>
        <v>0</v>
      </c>
      <c r="CZ126" s="33"/>
      <c r="DA126" s="33">
        <f t="shared" si="365"/>
        <v>0</v>
      </c>
      <c r="DB126" s="33"/>
      <c r="DC126" s="33">
        <f t="shared" si="366"/>
        <v>0</v>
      </c>
      <c r="DD126" s="33"/>
      <c r="DE126" s="33">
        <f t="shared" si="367"/>
        <v>0</v>
      </c>
      <c r="DF126" s="33"/>
      <c r="DG126" s="33">
        <f t="shared" si="368"/>
        <v>0</v>
      </c>
      <c r="DH126" s="33"/>
      <c r="DI126" s="33">
        <f t="shared" si="369"/>
        <v>0</v>
      </c>
      <c r="DJ126" s="33"/>
      <c r="DK126" s="33">
        <f t="shared" si="370"/>
        <v>0</v>
      </c>
      <c r="DL126" s="33"/>
      <c r="DM126" s="33">
        <f t="shared" si="371"/>
        <v>0</v>
      </c>
      <c r="DN126" s="66"/>
      <c r="DO126" s="33">
        <f t="shared" si="372"/>
        <v>0</v>
      </c>
      <c r="DP126" s="33"/>
      <c r="DQ126" s="33">
        <f t="shared" si="373"/>
        <v>0</v>
      </c>
      <c r="DR126" s="33"/>
      <c r="DS126" s="33">
        <f t="shared" si="374"/>
        <v>0</v>
      </c>
      <c r="DT126" s="33"/>
      <c r="DU126" s="33">
        <f t="shared" si="375"/>
        <v>0</v>
      </c>
      <c r="DV126" s="33"/>
      <c r="DW126" s="33">
        <f t="shared" si="376"/>
        <v>0</v>
      </c>
      <c r="DX126" s="33"/>
      <c r="DY126" s="33">
        <f t="shared" si="377"/>
        <v>0</v>
      </c>
      <c r="DZ126" s="36"/>
      <c r="EA126" s="33">
        <f t="shared" si="378"/>
        <v>0</v>
      </c>
      <c r="EB126" s="33"/>
      <c r="EC126" s="33">
        <f t="shared" si="379"/>
        <v>0</v>
      </c>
      <c r="ED126" s="33"/>
      <c r="EE126" s="37">
        <f t="shared" si="380"/>
        <v>0</v>
      </c>
      <c r="EF126" s="38">
        <f t="shared" si="381"/>
        <v>0</v>
      </c>
      <c r="EG126" s="38">
        <f t="shared" si="381"/>
        <v>0</v>
      </c>
    </row>
    <row r="127" spans="1:137" s="61" customFormat="1" x14ac:dyDescent="0.25">
      <c r="A127" s="58">
        <v>31</v>
      </c>
      <c r="B127" s="53"/>
      <c r="C127" s="22" t="s">
        <v>268</v>
      </c>
      <c r="D127" s="46">
        <f t="shared" si="168"/>
        <v>9860</v>
      </c>
      <c r="E127" s="30">
        <v>10127</v>
      </c>
      <c r="F127" s="62">
        <v>0.92</v>
      </c>
      <c r="G127" s="60"/>
      <c r="H127" s="54"/>
      <c r="I127" s="54"/>
      <c r="J127" s="54"/>
      <c r="K127" s="54">
        <v>2.57</v>
      </c>
      <c r="L127" s="27">
        <f>SUM(L128:L133)</f>
        <v>0</v>
      </c>
      <c r="M127" s="27">
        <f t="shared" ref="M127:BX127" si="382">SUM(M128:M133)</f>
        <v>0</v>
      </c>
      <c r="N127" s="27">
        <f t="shared" si="382"/>
        <v>0</v>
      </c>
      <c r="O127" s="27">
        <f t="shared" si="382"/>
        <v>0</v>
      </c>
      <c r="P127" s="27">
        <f t="shared" si="382"/>
        <v>42</v>
      </c>
      <c r="Q127" s="27">
        <f t="shared" si="382"/>
        <v>441728</v>
      </c>
      <c r="R127" s="27">
        <f t="shared" si="382"/>
        <v>263</v>
      </c>
      <c r="S127" s="27">
        <f t="shared" si="382"/>
        <v>6242858.9999999991</v>
      </c>
      <c r="T127" s="27">
        <f t="shared" si="382"/>
        <v>0</v>
      </c>
      <c r="U127" s="27">
        <f t="shared" si="382"/>
        <v>0</v>
      </c>
      <c r="V127" s="27">
        <f t="shared" si="382"/>
        <v>0</v>
      </c>
      <c r="W127" s="27">
        <f t="shared" si="382"/>
        <v>0</v>
      </c>
      <c r="X127" s="27">
        <f t="shared" si="382"/>
        <v>0</v>
      </c>
      <c r="Y127" s="27">
        <f t="shared" si="382"/>
        <v>0</v>
      </c>
      <c r="Z127" s="27">
        <f t="shared" si="382"/>
        <v>0</v>
      </c>
      <c r="AA127" s="27">
        <f t="shared" si="382"/>
        <v>0</v>
      </c>
      <c r="AB127" s="27">
        <f t="shared" si="382"/>
        <v>0</v>
      </c>
      <c r="AC127" s="27">
        <f t="shared" si="382"/>
        <v>0</v>
      </c>
      <c r="AD127" s="27">
        <f t="shared" si="382"/>
        <v>0</v>
      </c>
      <c r="AE127" s="27">
        <f t="shared" si="382"/>
        <v>0</v>
      </c>
      <c r="AF127" s="27">
        <f t="shared" si="382"/>
        <v>0</v>
      </c>
      <c r="AG127" s="27">
        <f t="shared" si="382"/>
        <v>0</v>
      </c>
      <c r="AH127" s="27">
        <f t="shared" si="382"/>
        <v>0</v>
      </c>
      <c r="AI127" s="27">
        <f t="shared" si="382"/>
        <v>0</v>
      </c>
      <c r="AJ127" s="27">
        <f t="shared" si="382"/>
        <v>191</v>
      </c>
      <c r="AK127" s="27">
        <f t="shared" si="382"/>
        <v>2482566.5759999999</v>
      </c>
      <c r="AL127" s="27">
        <f t="shared" si="382"/>
        <v>0</v>
      </c>
      <c r="AM127" s="27">
        <f t="shared" si="382"/>
        <v>0</v>
      </c>
      <c r="AN127" s="27">
        <f t="shared" si="382"/>
        <v>0</v>
      </c>
      <c r="AO127" s="27">
        <f t="shared" si="382"/>
        <v>0</v>
      </c>
      <c r="AP127" s="27">
        <f t="shared" si="382"/>
        <v>0</v>
      </c>
      <c r="AQ127" s="27">
        <f t="shared" si="382"/>
        <v>0</v>
      </c>
      <c r="AR127" s="27">
        <f t="shared" si="382"/>
        <v>0</v>
      </c>
      <c r="AS127" s="27">
        <f t="shared" si="382"/>
        <v>0</v>
      </c>
      <c r="AT127" s="27">
        <f t="shared" si="382"/>
        <v>0</v>
      </c>
      <c r="AU127" s="27">
        <f t="shared" si="382"/>
        <v>0</v>
      </c>
      <c r="AV127" s="27">
        <f t="shared" si="382"/>
        <v>2</v>
      </c>
      <c r="AW127" s="27">
        <f t="shared" si="382"/>
        <v>24571.119999999999</v>
      </c>
      <c r="AX127" s="27">
        <f t="shared" si="382"/>
        <v>22</v>
      </c>
      <c r="AY127" s="27">
        <f t="shared" si="382"/>
        <v>255374</v>
      </c>
      <c r="AZ127" s="27">
        <f t="shared" si="382"/>
        <v>0</v>
      </c>
      <c r="BA127" s="27">
        <f t="shared" si="382"/>
        <v>0</v>
      </c>
      <c r="BB127" s="27">
        <f t="shared" si="382"/>
        <v>0</v>
      </c>
      <c r="BC127" s="27">
        <f t="shared" si="382"/>
        <v>0</v>
      </c>
      <c r="BD127" s="27">
        <f t="shared" si="382"/>
        <v>0</v>
      </c>
      <c r="BE127" s="27">
        <f t="shared" si="382"/>
        <v>0</v>
      </c>
      <c r="BF127" s="27">
        <f t="shared" si="382"/>
        <v>666</v>
      </c>
      <c r="BG127" s="27">
        <f t="shared" si="382"/>
        <v>7550788</v>
      </c>
      <c r="BH127" s="27">
        <f t="shared" si="382"/>
        <v>0</v>
      </c>
      <c r="BI127" s="27">
        <f t="shared" si="382"/>
        <v>0</v>
      </c>
      <c r="BJ127" s="27">
        <f t="shared" si="382"/>
        <v>500</v>
      </c>
      <c r="BK127" s="27">
        <f t="shared" si="382"/>
        <v>5349050</v>
      </c>
      <c r="BL127" s="27">
        <f t="shared" si="382"/>
        <v>0</v>
      </c>
      <c r="BM127" s="27">
        <f t="shared" si="382"/>
        <v>0</v>
      </c>
      <c r="BN127" s="27">
        <f t="shared" si="382"/>
        <v>0</v>
      </c>
      <c r="BO127" s="27">
        <f t="shared" si="382"/>
        <v>0</v>
      </c>
      <c r="BP127" s="27">
        <f t="shared" si="382"/>
        <v>0</v>
      </c>
      <c r="BQ127" s="27">
        <f t="shared" si="382"/>
        <v>0</v>
      </c>
      <c r="BR127" s="27">
        <f t="shared" si="382"/>
        <v>0</v>
      </c>
      <c r="BS127" s="27">
        <f t="shared" si="382"/>
        <v>0</v>
      </c>
      <c r="BT127" s="27">
        <f t="shared" si="382"/>
        <v>0</v>
      </c>
      <c r="BU127" s="27">
        <f t="shared" si="382"/>
        <v>0</v>
      </c>
      <c r="BV127" s="27">
        <f t="shared" si="382"/>
        <v>0</v>
      </c>
      <c r="BW127" s="27">
        <f t="shared" si="382"/>
        <v>0</v>
      </c>
      <c r="BX127" s="27">
        <f t="shared" si="382"/>
        <v>0</v>
      </c>
      <c r="BY127" s="27">
        <f t="shared" ref="BY127:EG127" si="383">SUM(BY128:BY133)</f>
        <v>0</v>
      </c>
      <c r="BZ127" s="27">
        <f t="shared" si="383"/>
        <v>0</v>
      </c>
      <c r="CA127" s="27">
        <f t="shared" si="383"/>
        <v>0</v>
      </c>
      <c r="CB127" s="27">
        <f t="shared" si="383"/>
        <v>0</v>
      </c>
      <c r="CC127" s="27">
        <f t="shared" si="383"/>
        <v>0</v>
      </c>
      <c r="CD127" s="27">
        <f t="shared" si="383"/>
        <v>0</v>
      </c>
      <c r="CE127" s="27">
        <f t="shared" si="383"/>
        <v>0</v>
      </c>
      <c r="CF127" s="27">
        <f t="shared" si="383"/>
        <v>0</v>
      </c>
      <c r="CG127" s="27">
        <f t="shared" si="383"/>
        <v>0</v>
      </c>
      <c r="CH127" s="27">
        <f t="shared" si="383"/>
        <v>0</v>
      </c>
      <c r="CI127" s="27">
        <f t="shared" si="383"/>
        <v>0</v>
      </c>
      <c r="CJ127" s="27">
        <f t="shared" si="383"/>
        <v>605</v>
      </c>
      <c r="CK127" s="27">
        <f t="shared" si="383"/>
        <v>8572284</v>
      </c>
      <c r="CL127" s="27">
        <f t="shared" si="383"/>
        <v>0</v>
      </c>
      <c r="CM127" s="27">
        <f t="shared" si="383"/>
        <v>0</v>
      </c>
      <c r="CN127" s="27">
        <f t="shared" si="383"/>
        <v>63</v>
      </c>
      <c r="CO127" s="27">
        <f t="shared" si="383"/>
        <v>800632</v>
      </c>
      <c r="CP127" s="27">
        <v>0</v>
      </c>
      <c r="CQ127" s="27">
        <f t="shared" si="383"/>
        <v>0</v>
      </c>
      <c r="CR127" s="27">
        <f t="shared" si="383"/>
        <v>0</v>
      </c>
      <c r="CS127" s="27">
        <f t="shared" si="383"/>
        <v>0</v>
      </c>
      <c r="CT127" s="27">
        <f t="shared" si="383"/>
        <v>0</v>
      </c>
      <c r="CU127" s="27">
        <f t="shared" si="383"/>
        <v>0</v>
      </c>
      <c r="CV127" s="27">
        <f t="shared" si="383"/>
        <v>0</v>
      </c>
      <c r="CW127" s="27">
        <f t="shared" si="383"/>
        <v>0</v>
      </c>
      <c r="CX127" s="27">
        <f t="shared" si="383"/>
        <v>0</v>
      </c>
      <c r="CY127" s="27">
        <f t="shared" si="383"/>
        <v>0</v>
      </c>
      <c r="CZ127" s="27">
        <f t="shared" si="383"/>
        <v>0</v>
      </c>
      <c r="DA127" s="27">
        <f t="shared" si="383"/>
        <v>0</v>
      </c>
      <c r="DB127" s="27">
        <f t="shared" si="383"/>
        <v>0</v>
      </c>
      <c r="DC127" s="27">
        <f t="shared" si="383"/>
        <v>0</v>
      </c>
      <c r="DD127" s="27">
        <f t="shared" si="383"/>
        <v>0</v>
      </c>
      <c r="DE127" s="27">
        <f t="shared" si="383"/>
        <v>0</v>
      </c>
      <c r="DF127" s="27">
        <f t="shared" si="383"/>
        <v>0</v>
      </c>
      <c r="DG127" s="27">
        <f t="shared" si="383"/>
        <v>0</v>
      </c>
      <c r="DH127" s="27">
        <f t="shared" si="383"/>
        <v>0</v>
      </c>
      <c r="DI127" s="27">
        <f t="shared" si="383"/>
        <v>0</v>
      </c>
      <c r="DJ127" s="27">
        <f t="shared" si="383"/>
        <v>0</v>
      </c>
      <c r="DK127" s="27">
        <f t="shared" si="383"/>
        <v>0</v>
      </c>
      <c r="DL127" s="27">
        <f t="shared" si="383"/>
        <v>50</v>
      </c>
      <c r="DM127" s="27">
        <f t="shared" si="383"/>
        <v>629462.39999999991</v>
      </c>
      <c r="DN127" s="27">
        <f t="shared" si="383"/>
        <v>166</v>
      </c>
      <c r="DO127" s="27">
        <f t="shared" si="383"/>
        <v>1939462</v>
      </c>
      <c r="DP127" s="27">
        <f t="shared" si="383"/>
        <v>0</v>
      </c>
      <c r="DQ127" s="27">
        <f t="shared" si="383"/>
        <v>0</v>
      </c>
      <c r="DR127" s="27">
        <f t="shared" si="383"/>
        <v>0</v>
      </c>
      <c r="DS127" s="27">
        <f t="shared" si="383"/>
        <v>0</v>
      </c>
      <c r="DT127" s="27">
        <f t="shared" si="383"/>
        <v>0</v>
      </c>
      <c r="DU127" s="27">
        <f t="shared" si="383"/>
        <v>0</v>
      </c>
      <c r="DV127" s="27">
        <f t="shared" si="383"/>
        <v>0</v>
      </c>
      <c r="DW127" s="27">
        <f t="shared" si="383"/>
        <v>0</v>
      </c>
      <c r="DX127" s="27">
        <f t="shared" si="383"/>
        <v>0</v>
      </c>
      <c r="DY127" s="27">
        <f t="shared" si="383"/>
        <v>0</v>
      </c>
      <c r="DZ127" s="28">
        <f t="shared" si="383"/>
        <v>0</v>
      </c>
      <c r="EA127" s="27">
        <f t="shared" si="383"/>
        <v>0</v>
      </c>
      <c r="EB127" s="27">
        <f t="shared" si="383"/>
        <v>0</v>
      </c>
      <c r="EC127" s="27">
        <f t="shared" si="383"/>
        <v>0</v>
      </c>
      <c r="ED127" s="27">
        <f t="shared" si="383"/>
        <v>0</v>
      </c>
      <c r="EE127" s="27">
        <f t="shared" si="383"/>
        <v>0</v>
      </c>
      <c r="EF127" s="27">
        <f t="shared" si="383"/>
        <v>2570</v>
      </c>
      <c r="EG127" s="27">
        <f t="shared" si="383"/>
        <v>34288777.096000001</v>
      </c>
    </row>
    <row r="128" spans="1:137" s="2" customFormat="1" ht="27.75" customHeight="1" x14ac:dyDescent="0.25">
      <c r="B128" s="67">
        <v>87</v>
      </c>
      <c r="C128" s="29" t="s">
        <v>269</v>
      </c>
      <c r="D128" s="30">
        <f t="shared" si="168"/>
        <v>9860</v>
      </c>
      <c r="E128" s="30">
        <v>10127</v>
      </c>
      <c r="F128" s="31">
        <v>0.89</v>
      </c>
      <c r="G128" s="32">
        <v>1</v>
      </c>
      <c r="H128" s="30">
        <v>1.4</v>
      </c>
      <c r="I128" s="30">
        <v>1.68</v>
      </c>
      <c r="J128" s="30">
        <v>2.23</v>
      </c>
      <c r="K128" s="30">
        <v>2.57</v>
      </c>
      <c r="L128" s="33">
        <v>0</v>
      </c>
      <c r="M128" s="33">
        <f t="shared" ref="M128:M133" si="384">SUM(L128*$D128*$F128*$G128*$H128*M$10)</f>
        <v>0</v>
      </c>
      <c r="N128" s="33"/>
      <c r="O128" s="33">
        <f t="shared" ref="O128:O133" si="385">SUM(N128*$D128*$F128*$G128*$H128*O$10)</f>
        <v>0</v>
      </c>
      <c r="P128" s="34"/>
      <c r="Q128" s="33">
        <f t="shared" ref="Q128:Q133" si="386">SUM(P128*$D128*$F128*$G128*$H128*Q$10)</f>
        <v>0</v>
      </c>
      <c r="R128" s="33">
        <v>0</v>
      </c>
      <c r="S128" s="33">
        <f t="shared" ref="S128:S133" si="387">SUM(R128*$D128*$F128*$G128*$H128*S$10)</f>
        <v>0</v>
      </c>
      <c r="T128" s="33">
        <v>0</v>
      </c>
      <c r="U128" s="33">
        <f t="shared" ref="U128:U133" si="388">SUM(T128*$D128*$F128*$G128*$H128*U$10)</f>
        <v>0</v>
      </c>
      <c r="V128" s="33">
        <v>0</v>
      </c>
      <c r="W128" s="33">
        <f t="shared" ref="W128:W133" si="389">SUM(V128*$D128*$F128*$G128*$H128*W$10)</f>
        <v>0</v>
      </c>
      <c r="X128" s="33">
        <v>0</v>
      </c>
      <c r="Y128" s="33">
        <f t="shared" ref="Y128:Y133" si="390">SUM(X128*$D128*$F128*$G128*$I128*Y$10)</f>
        <v>0</v>
      </c>
      <c r="Z128" s="33"/>
      <c r="AA128" s="33">
        <f t="shared" ref="AA128:AA133" si="391">SUM(Z128*$D128*$F128*$G128*$H128*AA$10)</f>
        <v>0</v>
      </c>
      <c r="AB128" s="33">
        <v>0</v>
      </c>
      <c r="AC128" s="33">
        <f t="shared" ref="AC128:AC133" si="392">SUM(AB128*$D128*$F128*$G128*$I128*AC$10)</f>
        <v>0</v>
      </c>
      <c r="AD128" s="33">
        <v>0</v>
      </c>
      <c r="AE128" s="33">
        <f t="shared" ref="AE128:AE133" si="393">SUM(AD128*$D128*$F128*$G128*$I128*AE$10)</f>
        <v>0</v>
      </c>
      <c r="AF128" s="33">
        <v>0</v>
      </c>
      <c r="AG128" s="33">
        <f t="shared" ref="AG128:AG133" si="394">SUM(AF128*$D128*$F128*$G128*$I128*AG$10)</f>
        <v>0</v>
      </c>
      <c r="AH128" s="33">
        <v>0</v>
      </c>
      <c r="AI128" s="33">
        <f t="shared" ref="AI128:AI133" si="395">SUM(AH128*$D128*$F128*$G128*$I128*AI$10)</f>
        <v>0</v>
      </c>
      <c r="AJ128" s="33"/>
      <c r="AK128" s="33">
        <f t="shared" ref="AK128:AK133" si="396">SUM(AJ128*$D128*$F128*$G128*$I128*AK$10)</f>
        <v>0</v>
      </c>
      <c r="AL128" s="33">
        <v>0</v>
      </c>
      <c r="AM128" s="33">
        <f t="shared" ref="AM128:AM133" si="397">SUM(AL128*$D128*$F128*$G128*$I128*AM$10)</f>
        <v>0</v>
      </c>
      <c r="AN128" s="33">
        <v>0</v>
      </c>
      <c r="AO128" s="33">
        <f t="shared" ref="AO128:AO133" si="398">SUM(AN128*$D128*$F128*$G128*$H128*AO$10)</f>
        <v>0</v>
      </c>
      <c r="AP128" s="33"/>
      <c r="AQ128" s="33">
        <f t="shared" ref="AQ128:AQ133" si="399">SUM(AP128*$D128*$F128*$G128*$H128*AQ$10)</f>
        <v>0</v>
      </c>
      <c r="AR128" s="33"/>
      <c r="AS128" s="33">
        <f t="shared" ref="AS128:AS133" si="400">SUM(AR128*$D128*$F128*$G128*$H128*AS$10)</f>
        <v>0</v>
      </c>
      <c r="AT128" s="33"/>
      <c r="AU128" s="33">
        <f t="shared" ref="AU128:AU133" si="401">SUM(AT128*$D128*$F128*$G128*$I128*AU$10)</f>
        <v>0</v>
      </c>
      <c r="AV128" s="33">
        <v>2</v>
      </c>
      <c r="AW128" s="33">
        <f t="shared" ref="AW128:AW133" si="402">SUM(AV128*$D128*$F128*$G128*$H128*AW$10)</f>
        <v>24571.119999999999</v>
      </c>
      <c r="AX128" s="33"/>
      <c r="AY128" s="33">
        <f t="shared" ref="AY128:AY133" si="403">SUM(AX128*$D128*$F128*$G128*$H128*AY$10)</f>
        <v>0</v>
      </c>
      <c r="AZ128" s="33"/>
      <c r="BA128" s="33">
        <f t="shared" ref="BA128:BA133" si="404">SUM(AZ128*$D128*$F128*$G128*$H128*BA$10)</f>
        <v>0</v>
      </c>
      <c r="BB128" s="33"/>
      <c r="BC128" s="33">
        <f t="shared" ref="BC128:BC133" si="405">SUM(BB128*$D128*$F128*$G128*$H128*BC$10)</f>
        <v>0</v>
      </c>
      <c r="BD128" s="33"/>
      <c r="BE128" s="33">
        <f t="shared" ref="BE128:BE133" si="406">SUM(BD128*$D128*$F128*$G128*$H128*BE$10)</f>
        <v>0</v>
      </c>
      <c r="BF128" s="33">
        <v>0</v>
      </c>
      <c r="BG128" s="33">
        <f t="shared" ref="BG128:BG133" si="407">SUM(BF128*$D128*$F128*$G128*$H128*BG$10)</f>
        <v>0</v>
      </c>
      <c r="BH128" s="33"/>
      <c r="BI128" s="33">
        <f t="shared" ref="BI128:BI133" si="408">SUM(BH128*$D128*$F128*$G128*$H128*BI$10)</f>
        <v>0</v>
      </c>
      <c r="BJ128" s="33"/>
      <c r="BK128" s="33">
        <f t="shared" ref="BK128:BK133" si="409">SUM(BJ128*$D128*$F128*$G128*$H128*BK$10)</f>
        <v>0</v>
      </c>
      <c r="BL128" s="33"/>
      <c r="BM128" s="33">
        <f t="shared" ref="BM128:BM133" si="410">SUM(BL128*$D128*$F128*$G128*$H128*BM$10)</f>
        <v>0</v>
      </c>
      <c r="BN128" s="33"/>
      <c r="BO128" s="33">
        <f t="shared" ref="BO128:BO133" si="411">SUM(BN128*$D128*$F128*$G128*$H128*BO$10)</f>
        <v>0</v>
      </c>
      <c r="BP128" s="33"/>
      <c r="BQ128" s="33">
        <f t="shared" ref="BQ128:BQ133" si="412">SUM(BP128*$D128*$F128*$G128*$H128*BQ$10)</f>
        <v>0</v>
      </c>
      <c r="BR128" s="33">
        <v>0</v>
      </c>
      <c r="BS128" s="33">
        <f t="shared" ref="BS128:BS133" si="413">SUM(BR128*$D128*$F128*$G128*$H128*BS$10)</f>
        <v>0</v>
      </c>
      <c r="BT128" s="33">
        <v>0</v>
      </c>
      <c r="BU128" s="33">
        <f t="shared" ref="BU128:BU133" si="414">SUM(BT128*$D128*$F128*$G128*$H128*BU$10)</f>
        <v>0</v>
      </c>
      <c r="BV128" s="33">
        <v>0</v>
      </c>
      <c r="BW128" s="33">
        <f t="shared" ref="BW128:BW133" si="415">SUM(BV128*$D128*$F128*$G128*$I128*BW$10)</f>
        <v>0</v>
      </c>
      <c r="BX128" s="33"/>
      <c r="BY128" s="33">
        <f t="shared" ref="BY128:BY133" si="416">SUM(BX128*$D128*$F128*$G128*$H128*BY$10)</f>
        <v>0</v>
      </c>
      <c r="BZ128" s="33"/>
      <c r="CA128" s="33">
        <f t="shared" ref="CA128:CA133" si="417">SUM(BZ128*$D128*$F128*$G128*$H128*CA$10)</f>
        <v>0</v>
      </c>
      <c r="CB128" s="33"/>
      <c r="CC128" s="33">
        <f t="shared" ref="CC128:CC133" si="418">SUM(CB128*$D128*$F128*$G128*$H128*CC$10)</f>
        <v>0</v>
      </c>
      <c r="CD128" s="33">
        <v>0</v>
      </c>
      <c r="CE128" s="33">
        <f t="shared" ref="CE128:CE133" si="419">SUM(CD128*$D128*$F128*$G128*$I128*CE$10)</f>
        <v>0</v>
      </c>
      <c r="CF128" s="33"/>
      <c r="CG128" s="33">
        <f t="shared" ref="CG128:CG133" si="420">SUM(CF128*$D128*$F128*$G128*$I128*CG$10)</f>
        <v>0</v>
      </c>
      <c r="CH128" s="33"/>
      <c r="CI128" s="33">
        <f t="shared" ref="CI128:CI133" si="421">SUM(CH128*$D128*$F128*$G128*$H128*CI$10)</f>
        <v>0</v>
      </c>
      <c r="CJ128" s="33"/>
      <c r="CK128" s="33">
        <f t="shared" ref="CK128:CK133" si="422">SUM(CJ128*$D128*$F128*$G128*$H128*CK$10)</f>
        <v>0</v>
      </c>
      <c r="CL128" s="33">
        <v>0</v>
      </c>
      <c r="CM128" s="33">
        <f t="shared" ref="CM128:CM133" si="423">SUM(CL128*$D128*$F128*$G128*$H128*CM$10)</f>
        <v>0</v>
      </c>
      <c r="CN128" s="33">
        <v>0</v>
      </c>
      <c r="CO128" s="33">
        <f t="shared" ref="CO128:CO133" si="424">SUM(CN128*$D128*$F128*$G128*$H128*CO$10)</f>
        <v>0</v>
      </c>
      <c r="CP128" s="33"/>
      <c r="CQ128" s="33">
        <f t="shared" ref="CQ128:CQ133" si="425">SUM(CP128*$D128*$F128*$G128*$H128*CQ$10)</f>
        <v>0</v>
      </c>
      <c r="CR128" s="33"/>
      <c r="CS128" s="33">
        <f t="shared" ref="CS128:CS133" si="426">SUM(CR128*$D128*$F128*$G128*$H128*CS$10)</f>
        <v>0</v>
      </c>
      <c r="CT128" s="33"/>
      <c r="CU128" s="33">
        <f t="shared" ref="CU128:CU133" si="427">SUM(CT128*$D128*$F128*$G128*$H128*CU$10)</f>
        <v>0</v>
      </c>
      <c r="CV128" s="33"/>
      <c r="CW128" s="33">
        <f t="shared" ref="CW128:CW133" si="428">SUM(CV128*$D128*$F128*$G128*$H128*CW$10)</f>
        <v>0</v>
      </c>
      <c r="CX128" s="33"/>
      <c r="CY128" s="33">
        <f t="shared" ref="CY128:CY133" si="429">SUM(CX128*$D128*$F128*$G128*$H128*CY$10)</f>
        <v>0</v>
      </c>
      <c r="CZ128" s="33"/>
      <c r="DA128" s="33">
        <f t="shared" ref="DA128:DA133" si="430">SUM(CZ128*$D128*$F128*$G128*$I128*DA$10)</f>
        <v>0</v>
      </c>
      <c r="DB128" s="33">
        <v>0</v>
      </c>
      <c r="DC128" s="33">
        <f t="shared" ref="DC128:DC133" si="431">SUM(DB128*$D128*$F128*$G128*$I128*DC$10)</f>
        <v>0</v>
      </c>
      <c r="DD128" s="33">
        <v>0</v>
      </c>
      <c r="DE128" s="33">
        <f t="shared" ref="DE128:DE133" si="432">SUM(DD128*$D128*$F128*$G128*$H128*DE$10)</f>
        <v>0</v>
      </c>
      <c r="DF128" s="33">
        <v>0</v>
      </c>
      <c r="DG128" s="33">
        <f t="shared" ref="DG128:DG133" si="433">SUM(DF128*$D128*$F128*$G128*$I128*DG$10)</f>
        <v>0</v>
      </c>
      <c r="DH128" s="33"/>
      <c r="DI128" s="33">
        <f t="shared" ref="DI128:DI133" si="434">SUM(DH128*$D128*$F128*$G128*$I128*DI$10)</f>
        <v>0</v>
      </c>
      <c r="DJ128" s="33">
        <v>0</v>
      </c>
      <c r="DK128" s="33">
        <f t="shared" ref="DK128:DK133" si="435">SUM(DJ128*$D128*$F128*$G128*$I128*DK$10)</f>
        <v>0</v>
      </c>
      <c r="DL128" s="33"/>
      <c r="DM128" s="33">
        <f t="shared" ref="DM128:DM133" si="436">SUM(DL128*$D128*$F128*$G128*$I128*DM$10)</f>
        <v>0</v>
      </c>
      <c r="DN128" s="33"/>
      <c r="DO128" s="33">
        <f t="shared" ref="DO128:DO133" si="437">SUM(DN128*$D128*$F128*$G128*$H128*DO$10)</f>
        <v>0</v>
      </c>
      <c r="DP128" s="33">
        <v>0</v>
      </c>
      <c r="DQ128" s="33">
        <f t="shared" ref="DQ128:DQ133" si="438">SUM(DP128*$D128*$F128*$G128*$H128*DQ$10)</f>
        <v>0</v>
      </c>
      <c r="DR128" s="33"/>
      <c r="DS128" s="33">
        <f t="shared" ref="DS128:DS133" si="439">SUM(DR128*$D128*$F128*$G128*$I128*DS$10)</f>
        <v>0</v>
      </c>
      <c r="DT128" s="33"/>
      <c r="DU128" s="33">
        <f t="shared" ref="DU128:DU133" si="440">SUM(DT128*$D128*$F128*$G128*$I128*DU$10)</f>
        <v>0</v>
      </c>
      <c r="DV128" s="33">
        <v>0</v>
      </c>
      <c r="DW128" s="33">
        <f t="shared" ref="DW128:DW133" si="441">SUM(DV128*$D128*$F128*$G128*$I128*DW$10)</f>
        <v>0</v>
      </c>
      <c r="DX128" s="33">
        <v>0</v>
      </c>
      <c r="DY128" s="33">
        <f t="shared" ref="DY128:DY133" si="442">SUM(DX128*$D128*$F128*$G128*$J128*DY$10)</f>
        <v>0</v>
      </c>
      <c r="DZ128" s="36"/>
      <c r="EA128" s="33">
        <f t="shared" ref="EA128:EA133" si="443">SUM(DZ128*$D128*$F128*$G128*$K128*EA$10)</f>
        <v>0</v>
      </c>
      <c r="EB128" s="33"/>
      <c r="EC128" s="33">
        <f t="shared" ref="EC128:EC133" si="444">SUM(EB128*$D128*$F128*$G128*$H128*EC$10)</f>
        <v>0</v>
      </c>
      <c r="ED128" s="33"/>
      <c r="EE128" s="37">
        <f t="shared" ref="EE128:EE133" si="445">SUM(ED128*$D128*$F128*$G128*$H128*EE$10)</f>
        <v>0</v>
      </c>
      <c r="EF128" s="38">
        <f t="shared" ref="EF128:EG133" si="446">SUM(P128,V128,R128,L128,N128,BR128,CN128,DD128,DP128,BT128,DN128,BF128,AV128,AN128,AP128,AR128,BH128,CL128,T128,DV128,DB128,BV128,DT128,CD128,DF128,DJ128,DH128,AB128,AD128,AF128,AH128,X128,AJ128,AL128,CF128,DX128,DZ128,AT128,DR128,BJ128,AX128,AZ128,CP128,CR128,CT128,CV128,CX128,BL128,BB128,BN128,BD128,BP128,CH128,CB128,CJ128,Z128,BX128,CZ128,DL128,BZ128,EB128,ED128)</f>
        <v>2</v>
      </c>
      <c r="EG128" s="38">
        <f t="shared" si="446"/>
        <v>24571.119999999999</v>
      </c>
    </row>
    <row r="129" spans="1:137" s="2" customFormat="1" ht="45" x14ac:dyDescent="0.25">
      <c r="B129" s="67">
        <v>88</v>
      </c>
      <c r="C129" s="29" t="s">
        <v>270</v>
      </c>
      <c r="D129" s="30">
        <f t="shared" si="168"/>
        <v>9860</v>
      </c>
      <c r="E129" s="30">
        <v>10127</v>
      </c>
      <c r="F129" s="31">
        <v>0.75</v>
      </c>
      <c r="G129" s="40">
        <v>1</v>
      </c>
      <c r="H129" s="30">
        <v>1.4</v>
      </c>
      <c r="I129" s="30">
        <v>1.68</v>
      </c>
      <c r="J129" s="30">
        <v>2.23</v>
      </c>
      <c r="K129" s="30">
        <v>2.57</v>
      </c>
      <c r="L129" s="33"/>
      <c r="M129" s="33">
        <f t="shared" si="384"/>
        <v>0</v>
      </c>
      <c r="N129" s="33"/>
      <c r="O129" s="33">
        <f t="shared" si="385"/>
        <v>0</v>
      </c>
      <c r="P129" s="34">
        <v>40</v>
      </c>
      <c r="Q129" s="33">
        <f t="shared" si="386"/>
        <v>414120</v>
      </c>
      <c r="R129" s="33">
        <v>97</v>
      </c>
      <c r="S129" s="33">
        <f t="shared" si="387"/>
        <v>1004240.9999999999</v>
      </c>
      <c r="T129" s="33"/>
      <c r="U129" s="33">
        <f t="shared" si="388"/>
        <v>0</v>
      </c>
      <c r="V129" s="33"/>
      <c r="W129" s="33">
        <f t="shared" si="389"/>
        <v>0</v>
      </c>
      <c r="X129" s="33"/>
      <c r="Y129" s="33">
        <f t="shared" si="390"/>
        <v>0</v>
      </c>
      <c r="Z129" s="33"/>
      <c r="AA129" s="33">
        <f t="shared" si="391"/>
        <v>0</v>
      </c>
      <c r="AB129" s="33"/>
      <c r="AC129" s="33">
        <f t="shared" si="392"/>
        <v>0</v>
      </c>
      <c r="AD129" s="33"/>
      <c r="AE129" s="33">
        <f t="shared" si="393"/>
        <v>0</v>
      </c>
      <c r="AF129" s="33"/>
      <c r="AG129" s="33">
        <f t="shared" si="394"/>
        <v>0</v>
      </c>
      <c r="AH129" s="33"/>
      <c r="AI129" s="33">
        <f t="shared" si="395"/>
        <v>0</v>
      </c>
      <c r="AJ129" s="33">
        <v>168</v>
      </c>
      <c r="AK129" s="33">
        <f t="shared" si="396"/>
        <v>2087164.7999999998</v>
      </c>
      <c r="AL129" s="33"/>
      <c r="AM129" s="33">
        <f t="shared" si="397"/>
        <v>0</v>
      </c>
      <c r="AN129" s="33"/>
      <c r="AO129" s="33">
        <f t="shared" si="398"/>
        <v>0</v>
      </c>
      <c r="AP129" s="33"/>
      <c r="AQ129" s="33">
        <f t="shared" si="399"/>
        <v>0</v>
      </c>
      <c r="AR129" s="33"/>
      <c r="AS129" s="33">
        <f t="shared" si="400"/>
        <v>0</v>
      </c>
      <c r="AT129" s="33"/>
      <c r="AU129" s="33">
        <f t="shared" si="401"/>
        <v>0</v>
      </c>
      <c r="AV129" s="33"/>
      <c r="AW129" s="33">
        <f t="shared" si="402"/>
        <v>0</v>
      </c>
      <c r="AX129" s="33">
        <v>14</v>
      </c>
      <c r="AY129" s="33">
        <f t="shared" si="403"/>
        <v>144942</v>
      </c>
      <c r="AZ129" s="33"/>
      <c r="BA129" s="33">
        <f t="shared" si="404"/>
        <v>0</v>
      </c>
      <c r="BB129" s="33"/>
      <c r="BC129" s="33">
        <f t="shared" si="405"/>
        <v>0</v>
      </c>
      <c r="BD129" s="33"/>
      <c r="BE129" s="33">
        <f t="shared" si="406"/>
        <v>0</v>
      </c>
      <c r="BF129" s="33">
        <v>476</v>
      </c>
      <c r="BG129" s="33">
        <f t="shared" si="407"/>
        <v>4928028</v>
      </c>
      <c r="BH129" s="33"/>
      <c r="BI129" s="33">
        <f t="shared" si="408"/>
        <v>0</v>
      </c>
      <c r="BJ129" s="33">
        <v>450</v>
      </c>
      <c r="BK129" s="33">
        <f t="shared" si="409"/>
        <v>4658850</v>
      </c>
      <c r="BL129" s="33"/>
      <c r="BM129" s="33">
        <f t="shared" si="410"/>
        <v>0</v>
      </c>
      <c r="BN129" s="33"/>
      <c r="BO129" s="33">
        <f t="shared" si="411"/>
        <v>0</v>
      </c>
      <c r="BP129" s="33"/>
      <c r="BQ129" s="33">
        <f t="shared" si="412"/>
        <v>0</v>
      </c>
      <c r="BR129" s="33"/>
      <c r="BS129" s="33">
        <f t="shared" si="413"/>
        <v>0</v>
      </c>
      <c r="BT129" s="33"/>
      <c r="BU129" s="33">
        <f t="shared" si="414"/>
        <v>0</v>
      </c>
      <c r="BV129" s="33"/>
      <c r="BW129" s="33">
        <f t="shared" si="415"/>
        <v>0</v>
      </c>
      <c r="BX129" s="33"/>
      <c r="BY129" s="33">
        <f t="shared" si="416"/>
        <v>0</v>
      </c>
      <c r="BZ129" s="33"/>
      <c r="CA129" s="33">
        <f t="shared" si="417"/>
        <v>0</v>
      </c>
      <c r="CB129" s="33"/>
      <c r="CC129" s="33">
        <f t="shared" si="418"/>
        <v>0</v>
      </c>
      <c r="CD129" s="33"/>
      <c r="CE129" s="33">
        <f t="shared" si="419"/>
        <v>0</v>
      </c>
      <c r="CF129" s="33"/>
      <c r="CG129" s="33">
        <f t="shared" si="420"/>
        <v>0</v>
      </c>
      <c r="CH129" s="33"/>
      <c r="CI129" s="33">
        <f t="shared" si="421"/>
        <v>0</v>
      </c>
      <c r="CJ129" s="33">
        <v>320</v>
      </c>
      <c r="CK129" s="33">
        <f t="shared" si="422"/>
        <v>3312960</v>
      </c>
      <c r="CL129" s="33"/>
      <c r="CM129" s="33">
        <f t="shared" si="423"/>
        <v>0</v>
      </c>
      <c r="CN129" s="33">
        <v>20</v>
      </c>
      <c r="CO129" s="33">
        <f t="shared" si="424"/>
        <v>207060</v>
      </c>
      <c r="CP129" s="33"/>
      <c r="CQ129" s="33">
        <f t="shared" si="425"/>
        <v>0</v>
      </c>
      <c r="CR129" s="33"/>
      <c r="CS129" s="33">
        <f t="shared" si="426"/>
        <v>0</v>
      </c>
      <c r="CT129" s="33"/>
      <c r="CU129" s="33">
        <f t="shared" si="427"/>
        <v>0</v>
      </c>
      <c r="CV129" s="33"/>
      <c r="CW129" s="33">
        <f t="shared" si="428"/>
        <v>0</v>
      </c>
      <c r="CX129" s="33"/>
      <c r="CY129" s="33">
        <f t="shared" si="429"/>
        <v>0</v>
      </c>
      <c r="CZ129" s="33"/>
      <c r="DA129" s="33">
        <f t="shared" si="430"/>
        <v>0</v>
      </c>
      <c r="DB129" s="33"/>
      <c r="DC129" s="33">
        <f t="shared" si="431"/>
        <v>0</v>
      </c>
      <c r="DD129" s="33"/>
      <c r="DE129" s="33">
        <f t="shared" si="432"/>
        <v>0</v>
      </c>
      <c r="DF129" s="33"/>
      <c r="DG129" s="33">
        <f t="shared" si="433"/>
        <v>0</v>
      </c>
      <c r="DH129" s="33"/>
      <c r="DI129" s="33">
        <f t="shared" si="434"/>
        <v>0</v>
      </c>
      <c r="DJ129" s="33"/>
      <c r="DK129" s="33">
        <f t="shared" si="435"/>
        <v>0</v>
      </c>
      <c r="DL129" s="33">
        <v>48</v>
      </c>
      <c r="DM129" s="33">
        <f t="shared" si="436"/>
        <v>596332.79999999993</v>
      </c>
      <c r="DN129" s="33">
        <v>102</v>
      </c>
      <c r="DO129" s="33">
        <f t="shared" si="437"/>
        <v>1056006</v>
      </c>
      <c r="DP129" s="33"/>
      <c r="DQ129" s="33">
        <f t="shared" si="438"/>
        <v>0</v>
      </c>
      <c r="DR129" s="33"/>
      <c r="DS129" s="33">
        <f t="shared" si="439"/>
        <v>0</v>
      </c>
      <c r="DT129" s="33"/>
      <c r="DU129" s="33">
        <f t="shared" si="440"/>
        <v>0</v>
      </c>
      <c r="DV129" s="33"/>
      <c r="DW129" s="33">
        <f t="shared" si="441"/>
        <v>0</v>
      </c>
      <c r="DX129" s="33"/>
      <c r="DY129" s="33">
        <f t="shared" si="442"/>
        <v>0</v>
      </c>
      <c r="DZ129" s="36"/>
      <c r="EA129" s="33">
        <f t="shared" si="443"/>
        <v>0</v>
      </c>
      <c r="EB129" s="33"/>
      <c r="EC129" s="33">
        <f t="shared" si="444"/>
        <v>0</v>
      </c>
      <c r="ED129" s="33"/>
      <c r="EE129" s="37">
        <f t="shared" si="445"/>
        <v>0</v>
      </c>
      <c r="EF129" s="38">
        <f t="shared" si="446"/>
        <v>1735</v>
      </c>
      <c r="EG129" s="38">
        <f t="shared" si="446"/>
        <v>18409704.600000001</v>
      </c>
    </row>
    <row r="130" spans="1:137" s="2" customFormat="1" ht="45" x14ac:dyDescent="0.25">
      <c r="B130" s="67">
        <v>89</v>
      </c>
      <c r="C130" s="29" t="s">
        <v>271</v>
      </c>
      <c r="D130" s="30">
        <f t="shared" si="168"/>
        <v>9860</v>
      </c>
      <c r="E130" s="30">
        <v>10127</v>
      </c>
      <c r="F130" s="40">
        <v>1</v>
      </c>
      <c r="G130" s="40">
        <v>1</v>
      </c>
      <c r="H130" s="30">
        <v>1.4</v>
      </c>
      <c r="I130" s="30">
        <v>1.68</v>
      </c>
      <c r="J130" s="30">
        <v>2.23</v>
      </c>
      <c r="K130" s="30">
        <v>2.57</v>
      </c>
      <c r="L130" s="33"/>
      <c r="M130" s="33">
        <f t="shared" si="384"/>
        <v>0</v>
      </c>
      <c r="N130" s="33"/>
      <c r="O130" s="33">
        <f t="shared" si="385"/>
        <v>0</v>
      </c>
      <c r="P130" s="34">
        <v>2</v>
      </c>
      <c r="Q130" s="33">
        <f t="shared" si="386"/>
        <v>27608</v>
      </c>
      <c r="R130" s="33">
        <v>8</v>
      </c>
      <c r="S130" s="33">
        <f t="shared" si="387"/>
        <v>110432</v>
      </c>
      <c r="T130" s="33"/>
      <c r="U130" s="33">
        <f t="shared" si="388"/>
        <v>0</v>
      </c>
      <c r="V130" s="33"/>
      <c r="W130" s="33">
        <f t="shared" si="389"/>
        <v>0</v>
      </c>
      <c r="X130" s="33"/>
      <c r="Y130" s="33">
        <f t="shared" si="390"/>
        <v>0</v>
      </c>
      <c r="Z130" s="33"/>
      <c r="AA130" s="33">
        <f t="shared" si="391"/>
        <v>0</v>
      </c>
      <c r="AB130" s="33"/>
      <c r="AC130" s="33">
        <f t="shared" si="392"/>
        <v>0</v>
      </c>
      <c r="AD130" s="33"/>
      <c r="AE130" s="33">
        <f t="shared" si="393"/>
        <v>0</v>
      </c>
      <c r="AF130" s="33"/>
      <c r="AG130" s="33">
        <f t="shared" si="394"/>
        <v>0</v>
      </c>
      <c r="AH130" s="33"/>
      <c r="AI130" s="33">
        <f t="shared" si="395"/>
        <v>0</v>
      </c>
      <c r="AJ130" s="33">
        <v>20</v>
      </c>
      <c r="AK130" s="33">
        <f t="shared" si="396"/>
        <v>331296</v>
      </c>
      <c r="AL130" s="33"/>
      <c r="AM130" s="33">
        <f t="shared" si="397"/>
        <v>0</v>
      </c>
      <c r="AN130" s="33"/>
      <c r="AO130" s="33">
        <f t="shared" si="398"/>
        <v>0</v>
      </c>
      <c r="AP130" s="33"/>
      <c r="AQ130" s="33">
        <f t="shared" si="399"/>
        <v>0</v>
      </c>
      <c r="AR130" s="33"/>
      <c r="AS130" s="33">
        <f t="shared" si="400"/>
        <v>0</v>
      </c>
      <c r="AT130" s="33"/>
      <c r="AU130" s="33">
        <f t="shared" si="401"/>
        <v>0</v>
      </c>
      <c r="AV130" s="33"/>
      <c r="AW130" s="33">
        <f t="shared" si="402"/>
        <v>0</v>
      </c>
      <c r="AX130" s="33">
        <v>8</v>
      </c>
      <c r="AY130" s="33">
        <f t="shared" si="403"/>
        <v>110432</v>
      </c>
      <c r="AZ130" s="33"/>
      <c r="BA130" s="33">
        <f t="shared" si="404"/>
        <v>0</v>
      </c>
      <c r="BB130" s="33"/>
      <c r="BC130" s="33">
        <f t="shared" si="405"/>
        <v>0</v>
      </c>
      <c r="BD130" s="33"/>
      <c r="BE130" s="33">
        <f t="shared" si="406"/>
        <v>0</v>
      </c>
      <c r="BF130" s="33">
        <v>190</v>
      </c>
      <c r="BG130" s="33">
        <f t="shared" si="407"/>
        <v>2622760</v>
      </c>
      <c r="BH130" s="33"/>
      <c r="BI130" s="33">
        <f t="shared" si="408"/>
        <v>0</v>
      </c>
      <c r="BJ130" s="33">
        <v>50</v>
      </c>
      <c r="BK130" s="33">
        <f t="shared" si="409"/>
        <v>690200</v>
      </c>
      <c r="BL130" s="33"/>
      <c r="BM130" s="33">
        <f t="shared" si="410"/>
        <v>0</v>
      </c>
      <c r="BN130" s="33"/>
      <c r="BO130" s="33">
        <f t="shared" si="411"/>
        <v>0</v>
      </c>
      <c r="BP130" s="33"/>
      <c r="BQ130" s="33">
        <f t="shared" si="412"/>
        <v>0</v>
      </c>
      <c r="BR130" s="33"/>
      <c r="BS130" s="33">
        <f t="shared" si="413"/>
        <v>0</v>
      </c>
      <c r="BT130" s="33"/>
      <c r="BU130" s="33">
        <f t="shared" si="414"/>
        <v>0</v>
      </c>
      <c r="BV130" s="33"/>
      <c r="BW130" s="33">
        <f t="shared" si="415"/>
        <v>0</v>
      </c>
      <c r="BX130" s="33"/>
      <c r="BY130" s="33">
        <f t="shared" si="416"/>
        <v>0</v>
      </c>
      <c r="BZ130" s="33"/>
      <c r="CA130" s="33">
        <f t="shared" si="417"/>
        <v>0</v>
      </c>
      <c r="CB130" s="33"/>
      <c r="CC130" s="33">
        <f t="shared" si="418"/>
        <v>0</v>
      </c>
      <c r="CD130" s="33"/>
      <c r="CE130" s="33">
        <f t="shared" si="419"/>
        <v>0</v>
      </c>
      <c r="CF130" s="33"/>
      <c r="CG130" s="33">
        <f t="shared" si="420"/>
        <v>0</v>
      </c>
      <c r="CH130" s="33"/>
      <c r="CI130" s="33">
        <f t="shared" si="421"/>
        <v>0</v>
      </c>
      <c r="CJ130" s="33">
        <v>225</v>
      </c>
      <c r="CK130" s="33">
        <f t="shared" si="422"/>
        <v>3105900</v>
      </c>
      <c r="CL130" s="33"/>
      <c r="CM130" s="33">
        <f t="shared" si="423"/>
        <v>0</v>
      </c>
      <c r="CN130" s="33">
        <v>43</v>
      </c>
      <c r="CO130" s="33">
        <f t="shared" si="424"/>
        <v>593572</v>
      </c>
      <c r="CP130" s="33"/>
      <c r="CQ130" s="33">
        <f t="shared" si="425"/>
        <v>0</v>
      </c>
      <c r="CR130" s="33"/>
      <c r="CS130" s="33">
        <f t="shared" si="426"/>
        <v>0</v>
      </c>
      <c r="CT130" s="33"/>
      <c r="CU130" s="33">
        <f t="shared" si="427"/>
        <v>0</v>
      </c>
      <c r="CV130" s="33"/>
      <c r="CW130" s="33">
        <f t="shared" si="428"/>
        <v>0</v>
      </c>
      <c r="CX130" s="33"/>
      <c r="CY130" s="33">
        <f t="shared" si="429"/>
        <v>0</v>
      </c>
      <c r="CZ130" s="33"/>
      <c r="DA130" s="33">
        <f t="shared" si="430"/>
        <v>0</v>
      </c>
      <c r="DB130" s="33"/>
      <c r="DC130" s="33">
        <f t="shared" si="431"/>
        <v>0</v>
      </c>
      <c r="DD130" s="33"/>
      <c r="DE130" s="33">
        <f t="shared" si="432"/>
        <v>0</v>
      </c>
      <c r="DF130" s="33"/>
      <c r="DG130" s="33">
        <f t="shared" si="433"/>
        <v>0</v>
      </c>
      <c r="DH130" s="33"/>
      <c r="DI130" s="33">
        <f t="shared" si="434"/>
        <v>0</v>
      </c>
      <c r="DJ130" s="33"/>
      <c r="DK130" s="33">
        <f t="shared" si="435"/>
        <v>0</v>
      </c>
      <c r="DL130" s="33">
        <v>2</v>
      </c>
      <c r="DM130" s="33">
        <f t="shared" si="436"/>
        <v>33129.599999999999</v>
      </c>
      <c r="DN130" s="33">
        <v>64</v>
      </c>
      <c r="DO130" s="33">
        <f t="shared" si="437"/>
        <v>883456</v>
      </c>
      <c r="DP130" s="33"/>
      <c r="DQ130" s="33">
        <f t="shared" si="438"/>
        <v>0</v>
      </c>
      <c r="DR130" s="33"/>
      <c r="DS130" s="33">
        <f t="shared" si="439"/>
        <v>0</v>
      </c>
      <c r="DT130" s="33"/>
      <c r="DU130" s="33">
        <f t="shared" si="440"/>
        <v>0</v>
      </c>
      <c r="DV130" s="33"/>
      <c r="DW130" s="33">
        <f t="shared" si="441"/>
        <v>0</v>
      </c>
      <c r="DX130" s="33"/>
      <c r="DY130" s="33">
        <f t="shared" si="442"/>
        <v>0</v>
      </c>
      <c r="DZ130" s="36"/>
      <c r="EA130" s="33">
        <f t="shared" si="443"/>
        <v>0</v>
      </c>
      <c r="EB130" s="33"/>
      <c r="EC130" s="33">
        <f t="shared" si="444"/>
        <v>0</v>
      </c>
      <c r="ED130" s="33"/>
      <c r="EE130" s="37">
        <f t="shared" si="445"/>
        <v>0</v>
      </c>
      <c r="EF130" s="38">
        <f t="shared" si="446"/>
        <v>612</v>
      </c>
      <c r="EG130" s="38">
        <f t="shared" si="446"/>
        <v>8508785.5999999996</v>
      </c>
    </row>
    <row r="131" spans="1:137" s="2" customFormat="1" ht="45" x14ac:dyDescent="0.25">
      <c r="B131" s="67">
        <v>90</v>
      </c>
      <c r="C131" s="29" t="s">
        <v>272</v>
      </c>
      <c r="D131" s="76">
        <f t="shared" si="168"/>
        <v>9860</v>
      </c>
      <c r="E131" s="76">
        <v>10127</v>
      </c>
      <c r="F131" s="68">
        <v>4.34</v>
      </c>
      <c r="G131" s="40">
        <v>1</v>
      </c>
      <c r="H131" s="30">
        <v>1.4</v>
      </c>
      <c r="I131" s="30">
        <v>1.68</v>
      </c>
      <c r="J131" s="30">
        <v>2.23</v>
      </c>
      <c r="K131" s="30">
        <v>2.57</v>
      </c>
      <c r="L131" s="33"/>
      <c r="M131" s="33">
        <f t="shared" si="384"/>
        <v>0</v>
      </c>
      <c r="N131" s="33"/>
      <c r="O131" s="33">
        <f t="shared" si="385"/>
        <v>0</v>
      </c>
      <c r="P131" s="34"/>
      <c r="Q131" s="33">
        <f t="shared" si="386"/>
        <v>0</v>
      </c>
      <c r="R131" s="33"/>
      <c r="S131" s="33">
        <f t="shared" si="387"/>
        <v>0</v>
      </c>
      <c r="T131" s="33"/>
      <c r="U131" s="33">
        <f t="shared" si="388"/>
        <v>0</v>
      </c>
      <c r="V131" s="33"/>
      <c r="W131" s="33">
        <f t="shared" si="389"/>
        <v>0</v>
      </c>
      <c r="X131" s="33"/>
      <c r="Y131" s="33">
        <f t="shared" si="390"/>
        <v>0</v>
      </c>
      <c r="Z131" s="33"/>
      <c r="AA131" s="33">
        <f t="shared" si="391"/>
        <v>0</v>
      </c>
      <c r="AB131" s="33"/>
      <c r="AC131" s="33">
        <f t="shared" si="392"/>
        <v>0</v>
      </c>
      <c r="AD131" s="33"/>
      <c r="AE131" s="33">
        <f t="shared" si="393"/>
        <v>0</v>
      </c>
      <c r="AF131" s="33"/>
      <c r="AG131" s="33">
        <f t="shared" si="394"/>
        <v>0</v>
      </c>
      <c r="AH131" s="33"/>
      <c r="AI131" s="33">
        <f t="shared" si="395"/>
        <v>0</v>
      </c>
      <c r="AJ131" s="33"/>
      <c r="AK131" s="33">
        <f t="shared" si="396"/>
        <v>0</v>
      </c>
      <c r="AL131" s="33"/>
      <c r="AM131" s="33">
        <f t="shared" si="397"/>
        <v>0</v>
      </c>
      <c r="AN131" s="33"/>
      <c r="AO131" s="33">
        <f t="shared" si="398"/>
        <v>0</v>
      </c>
      <c r="AP131" s="33"/>
      <c r="AQ131" s="33">
        <f t="shared" si="399"/>
        <v>0</v>
      </c>
      <c r="AR131" s="33"/>
      <c r="AS131" s="33">
        <f t="shared" si="400"/>
        <v>0</v>
      </c>
      <c r="AT131" s="33"/>
      <c r="AU131" s="33">
        <f t="shared" si="401"/>
        <v>0</v>
      </c>
      <c r="AV131" s="33"/>
      <c r="AW131" s="33">
        <f t="shared" si="402"/>
        <v>0</v>
      </c>
      <c r="AX131" s="33"/>
      <c r="AY131" s="33">
        <f t="shared" si="403"/>
        <v>0</v>
      </c>
      <c r="AZ131" s="33"/>
      <c r="BA131" s="33">
        <f t="shared" si="404"/>
        <v>0</v>
      </c>
      <c r="BB131" s="33"/>
      <c r="BC131" s="33">
        <f t="shared" si="405"/>
        <v>0</v>
      </c>
      <c r="BD131" s="33"/>
      <c r="BE131" s="33">
        <f t="shared" si="406"/>
        <v>0</v>
      </c>
      <c r="BF131" s="33"/>
      <c r="BG131" s="33">
        <f t="shared" si="407"/>
        <v>0</v>
      </c>
      <c r="BH131" s="33"/>
      <c r="BI131" s="33">
        <f t="shared" si="408"/>
        <v>0</v>
      </c>
      <c r="BJ131" s="33"/>
      <c r="BK131" s="33">
        <f t="shared" si="409"/>
        <v>0</v>
      </c>
      <c r="BL131" s="33"/>
      <c r="BM131" s="33">
        <f t="shared" si="410"/>
        <v>0</v>
      </c>
      <c r="BN131" s="33"/>
      <c r="BO131" s="33">
        <f t="shared" si="411"/>
        <v>0</v>
      </c>
      <c r="BP131" s="33"/>
      <c r="BQ131" s="33">
        <f t="shared" si="412"/>
        <v>0</v>
      </c>
      <c r="BR131" s="33"/>
      <c r="BS131" s="33">
        <f t="shared" si="413"/>
        <v>0</v>
      </c>
      <c r="BT131" s="33"/>
      <c r="BU131" s="33">
        <f t="shared" si="414"/>
        <v>0</v>
      </c>
      <c r="BV131" s="33"/>
      <c r="BW131" s="33">
        <f t="shared" si="415"/>
        <v>0</v>
      </c>
      <c r="BX131" s="33"/>
      <c r="BY131" s="33">
        <f t="shared" si="416"/>
        <v>0</v>
      </c>
      <c r="BZ131" s="33"/>
      <c r="CA131" s="33">
        <f t="shared" si="417"/>
        <v>0</v>
      </c>
      <c r="CB131" s="33"/>
      <c r="CC131" s="33">
        <f t="shared" si="418"/>
        <v>0</v>
      </c>
      <c r="CD131" s="33"/>
      <c r="CE131" s="33">
        <f t="shared" si="419"/>
        <v>0</v>
      </c>
      <c r="CF131" s="33"/>
      <c r="CG131" s="33">
        <f t="shared" si="420"/>
        <v>0</v>
      </c>
      <c r="CH131" s="33"/>
      <c r="CI131" s="33">
        <f t="shared" si="421"/>
        <v>0</v>
      </c>
      <c r="CJ131" s="33"/>
      <c r="CK131" s="33">
        <f t="shared" si="422"/>
        <v>0</v>
      </c>
      <c r="CL131" s="33"/>
      <c r="CM131" s="33">
        <f t="shared" si="423"/>
        <v>0</v>
      </c>
      <c r="CN131" s="33"/>
      <c r="CO131" s="33">
        <f t="shared" si="424"/>
        <v>0</v>
      </c>
      <c r="CP131" s="33"/>
      <c r="CQ131" s="33">
        <f t="shared" si="425"/>
        <v>0</v>
      </c>
      <c r="CR131" s="33"/>
      <c r="CS131" s="33">
        <f t="shared" si="426"/>
        <v>0</v>
      </c>
      <c r="CT131" s="33"/>
      <c r="CU131" s="33">
        <f t="shared" si="427"/>
        <v>0</v>
      </c>
      <c r="CV131" s="33"/>
      <c r="CW131" s="33">
        <f t="shared" si="428"/>
        <v>0</v>
      </c>
      <c r="CX131" s="33"/>
      <c r="CY131" s="33">
        <f t="shared" si="429"/>
        <v>0</v>
      </c>
      <c r="CZ131" s="33"/>
      <c r="DA131" s="33">
        <f t="shared" si="430"/>
        <v>0</v>
      </c>
      <c r="DB131" s="33"/>
      <c r="DC131" s="33">
        <f t="shared" si="431"/>
        <v>0</v>
      </c>
      <c r="DD131" s="33"/>
      <c r="DE131" s="33">
        <f t="shared" si="432"/>
        <v>0</v>
      </c>
      <c r="DF131" s="33"/>
      <c r="DG131" s="33">
        <f t="shared" si="433"/>
        <v>0</v>
      </c>
      <c r="DH131" s="33"/>
      <c r="DI131" s="33">
        <f t="shared" si="434"/>
        <v>0</v>
      </c>
      <c r="DJ131" s="33"/>
      <c r="DK131" s="33">
        <f t="shared" si="435"/>
        <v>0</v>
      </c>
      <c r="DL131" s="33"/>
      <c r="DM131" s="33">
        <f t="shared" si="436"/>
        <v>0</v>
      </c>
      <c r="DN131" s="33"/>
      <c r="DO131" s="33">
        <f t="shared" si="437"/>
        <v>0</v>
      </c>
      <c r="DP131" s="33"/>
      <c r="DQ131" s="33">
        <f t="shared" si="438"/>
        <v>0</v>
      </c>
      <c r="DR131" s="33"/>
      <c r="DS131" s="33">
        <f t="shared" si="439"/>
        <v>0</v>
      </c>
      <c r="DT131" s="33"/>
      <c r="DU131" s="33">
        <f t="shared" si="440"/>
        <v>0</v>
      </c>
      <c r="DV131" s="33"/>
      <c r="DW131" s="33">
        <f t="shared" si="441"/>
        <v>0</v>
      </c>
      <c r="DX131" s="33"/>
      <c r="DY131" s="33">
        <f t="shared" si="442"/>
        <v>0</v>
      </c>
      <c r="DZ131" s="36"/>
      <c r="EA131" s="33">
        <f t="shared" si="443"/>
        <v>0</v>
      </c>
      <c r="EB131" s="33"/>
      <c r="EC131" s="33">
        <f t="shared" si="444"/>
        <v>0</v>
      </c>
      <c r="ED131" s="33"/>
      <c r="EE131" s="37">
        <f t="shared" si="445"/>
        <v>0</v>
      </c>
      <c r="EF131" s="38">
        <f t="shared" si="446"/>
        <v>0</v>
      </c>
      <c r="EG131" s="38">
        <f t="shared" si="446"/>
        <v>0</v>
      </c>
    </row>
    <row r="132" spans="1:137" s="2" customFormat="1" ht="30" x14ac:dyDescent="0.25">
      <c r="B132" s="67">
        <v>91</v>
      </c>
      <c r="C132" s="42" t="s">
        <v>273</v>
      </c>
      <c r="D132" s="30">
        <f>D130</f>
        <v>9860</v>
      </c>
      <c r="E132" s="30">
        <v>10127</v>
      </c>
      <c r="F132" s="31">
        <v>1.29</v>
      </c>
      <c r="G132" s="40">
        <v>1</v>
      </c>
      <c r="H132" s="30">
        <v>1.4</v>
      </c>
      <c r="I132" s="30">
        <v>1.68</v>
      </c>
      <c r="J132" s="30">
        <v>2.23</v>
      </c>
      <c r="K132" s="30">
        <v>2.57</v>
      </c>
      <c r="L132" s="33"/>
      <c r="M132" s="33">
        <f t="shared" si="384"/>
        <v>0</v>
      </c>
      <c r="N132" s="33"/>
      <c r="O132" s="33">
        <f t="shared" si="385"/>
        <v>0</v>
      </c>
      <c r="P132" s="34"/>
      <c r="Q132" s="33">
        <f t="shared" si="386"/>
        <v>0</v>
      </c>
      <c r="R132" s="33">
        <v>30</v>
      </c>
      <c r="S132" s="33">
        <f t="shared" si="387"/>
        <v>534214.79999999993</v>
      </c>
      <c r="T132" s="33"/>
      <c r="U132" s="33">
        <f t="shared" si="388"/>
        <v>0</v>
      </c>
      <c r="V132" s="33"/>
      <c r="W132" s="33">
        <f t="shared" si="389"/>
        <v>0</v>
      </c>
      <c r="X132" s="33"/>
      <c r="Y132" s="33">
        <f t="shared" si="390"/>
        <v>0</v>
      </c>
      <c r="Z132" s="33"/>
      <c r="AA132" s="33">
        <f t="shared" si="391"/>
        <v>0</v>
      </c>
      <c r="AB132" s="33"/>
      <c r="AC132" s="33">
        <f t="shared" si="392"/>
        <v>0</v>
      </c>
      <c r="AD132" s="33"/>
      <c r="AE132" s="33">
        <f t="shared" si="393"/>
        <v>0</v>
      </c>
      <c r="AF132" s="33"/>
      <c r="AG132" s="33">
        <f t="shared" si="394"/>
        <v>0</v>
      </c>
      <c r="AH132" s="33"/>
      <c r="AI132" s="33">
        <f t="shared" si="395"/>
        <v>0</v>
      </c>
      <c r="AJ132" s="33">
        <v>3</v>
      </c>
      <c r="AK132" s="33">
        <f t="shared" si="396"/>
        <v>64105.776000000005</v>
      </c>
      <c r="AL132" s="33"/>
      <c r="AM132" s="33">
        <f t="shared" si="397"/>
        <v>0</v>
      </c>
      <c r="AN132" s="33"/>
      <c r="AO132" s="33">
        <f t="shared" si="398"/>
        <v>0</v>
      </c>
      <c r="AP132" s="33"/>
      <c r="AQ132" s="33">
        <f t="shared" si="399"/>
        <v>0</v>
      </c>
      <c r="AR132" s="33"/>
      <c r="AS132" s="33">
        <f t="shared" si="400"/>
        <v>0</v>
      </c>
      <c r="AT132" s="33"/>
      <c r="AU132" s="33">
        <f t="shared" si="401"/>
        <v>0</v>
      </c>
      <c r="AV132" s="33"/>
      <c r="AW132" s="33">
        <f t="shared" si="402"/>
        <v>0</v>
      </c>
      <c r="AX132" s="33"/>
      <c r="AY132" s="33">
        <f t="shared" si="403"/>
        <v>0</v>
      </c>
      <c r="AZ132" s="33"/>
      <c r="BA132" s="33">
        <f t="shared" si="404"/>
        <v>0</v>
      </c>
      <c r="BB132" s="33"/>
      <c r="BC132" s="33">
        <f t="shared" si="405"/>
        <v>0</v>
      </c>
      <c r="BD132" s="33"/>
      <c r="BE132" s="33">
        <f t="shared" si="406"/>
        <v>0</v>
      </c>
      <c r="BF132" s="33"/>
      <c r="BG132" s="33">
        <f t="shared" si="407"/>
        <v>0</v>
      </c>
      <c r="BH132" s="33"/>
      <c r="BI132" s="33">
        <f t="shared" si="408"/>
        <v>0</v>
      </c>
      <c r="BJ132" s="33"/>
      <c r="BK132" s="33">
        <f t="shared" si="409"/>
        <v>0</v>
      </c>
      <c r="BL132" s="33"/>
      <c r="BM132" s="33">
        <f t="shared" si="410"/>
        <v>0</v>
      </c>
      <c r="BN132" s="33"/>
      <c r="BO132" s="33">
        <f t="shared" si="411"/>
        <v>0</v>
      </c>
      <c r="BP132" s="33"/>
      <c r="BQ132" s="33">
        <f t="shared" si="412"/>
        <v>0</v>
      </c>
      <c r="BR132" s="33"/>
      <c r="BS132" s="33">
        <f t="shared" si="413"/>
        <v>0</v>
      </c>
      <c r="BT132" s="33"/>
      <c r="BU132" s="33">
        <f t="shared" si="414"/>
        <v>0</v>
      </c>
      <c r="BV132" s="33"/>
      <c r="BW132" s="33">
        <f t="shared" si="415"/>
        <v>0</v>
      </c>
      <c r="BX132" s="33"/>
      <c r="BY132" s="33">
        <f t="shared" si="416"/>
        <v>0</v>
      </c>
      <c r="BZ132" s="33"/>
      <c r="CA132" s="33">
        <f t="shared" si="417"/>
        <v>0</v>
      </c>
      <c r="CB132" s="33"/>
      <c r="CC132" s="33">
        <f t="shared" si="418"/>
        <v>0</v>
      </c>
      <c r="CD132" s="33"/>
      <c r="CE132" s="33">
        <f t="shared" si="419"/>
        <v>0</v>
      </c>
      <c r="CF132" s="33"/>
      <c r="CG132" s="33">
        <f t="shared" si="420"/>
        <v>0</v>
      </c>
      <c r="CH132" s="33"/>
      <c r="CI132" s="33">
        <f t="shared" si="421"/>
        <v>0</v>
      </c>
      <c r="CJ132" s="33"/>
      <c r="CK132" s="33">
        <f t="shared" si="422"/>
        <v>0</v>
      </c>
      <c r="CL132" s="33"/>
      <c r="CM132" s="33">
        <f t="shared" si="423"/>
        <v>0</v>
      </c>
      <c r="CN132" s="33"/>
      <c r="CO132" s="33">
        <f t="shared" si="424"/>
        <v>0</v>
      </c>
      <c r="CP132" s="33"/>
      <c r="CQ132" s="33">
        <f t="shared" si="425"/>
        <v>0</v>
      </c>
      <c r="CR132" s="33"/>
      <c r="CS132" s="33">
        <f t="shared" si="426"/>
        <v>0</v>
      </c>
      <c r="CT132" s="33"/>
      <c r="CU132" s="33">
        <f t="shared" si="427"/>
        <v>0</v>
      </c>
      <c r="CV132" s="33"/>
      <c r="CW132" s="33">
        <f t="shared" si="428"/>
        <v>0</v>
      </c>
      <c r="CX132" s="33"/>
      <c r="CY132" s="33">
        <f t="shared" si="429"/>
        <v>0</v>
      </c>
      <c r="CZ132" s="33"/>
      <c r="DA132" s="33">
        <f t="shared" si="430"/>
        <v>0</v>
      </c>
      <c r="DB132" s="33"/>
      <c r="DC132" s="33">
        <f t="shared" si="431"/>
        <v>0</v>
      </c>
      <c r="DD132" s="33"/>
      <c r="DE132" s="33">
        <f t="shared" si="432"/>
        <v>0</v>
      </c>
      <c r="DF132" s="33"/>
      <c r="DG132" s="33">
        <f t="shared" si="433"/>
        <v>0</v>
      </c>
      <c r="DH132" s="33"/>
      <c r="DI132" s="33">
        <f t="shared" si="434"/>
        <v>0</v>
      </c>
      <c r="DJ132" s="33"/>
      <c r="DK132" s="33">
        <f t="shared" si="435"/>
        <v>0</v>
      </c>
      <c r="DL132" s="33"/>
      <c r="DM132" s="33">
        <f t="shared" si="436"/>
        <v>0</v>
      </c>
      <c r="DN132" s="33"/>
      <c r="DO132" s="33">
        <f t="shared" si="437"/>
        <v>0</v>
      </c>
      <c r="DP132" s="33"/>
      <c r="DQ132" s="33">
        <f t="shared" si="438"/>
        <v>0</v>
      </c>
      <c r="DR132" s="33"/>
      <c r="DS132" s="33">
        <f t="shared" si="439"/>
        <v>0</v>
      </c>
      <c r="DT132" s="33"/>
      <c r="DU132" s="33">
        <f t="shared" si="440"/>
        <v>0</v>
      </c>
      <c r="DV132" s="33"/>
      <c r="DW132" s="33">
        <f t="shared" si="441"/>
        <v>0</v>
      </c>
      <c r="DX132" s="33"/>
      <c r="DY132" s="33">
        <f t="shared" si="442"/>
        <v>0</v>
      </c>
      <c r="DZ132" s="36"/>
      <c r="EA132" s="33">
        <f t="shared" si="443"/>
        <v>0</v>
      </c>
      <c r="EB132" s="33"/>
      <c r="EC132" s="33">
        <f t="shared" si="444"/>
        <v>0</v>
      </c>
      <c r="ED132" s="33"/>
      <c r="EE132" s="37">
        <f t="shared" si="445"/>
        <v>0</v>
      </c>
      <c r="EF132" s="38">
        <f t="shared" si="446"/>
        <v>33</v>
      </c>
      <c r="EG132" s="38">
        <f t="shared" si="446"/>
        <v>598320.57599999988</v>
      </c>
    </row>
    <row r="133" spans="1:137" s="2" customFormat="1" x14ac:dyDescent="0.25">
      <c r="B133" s="67">
        <v>92</v>
      </c>
      <c r="C133" s="42" t="s">
        <v>274</v>
      </c>
      <c r="D133" s="30">
        <f t="shared" si="168"/>
        <v>9860</v>
      </c>
      <c r="E133" s="30">
        <v>10127</v>
      </c>
      <c r="F133" s="31">
        <v>2.6</v>
      </c>
      <c r="G133" s="40">
        <v>1</v>
      </c>
      <c r="H133" s="30">
        <v>1.4</v>
      </c>
      <c r="I133" s="30">
        <v>1.68</v>
      </c>
      <c r="J133" s="30">
        <v>2.23</v>
      </c>
      <c r="K133" s="30">
        <v>2.57</v>
      </c>
      <c r="L133" s="34"/>
      <c r="M133" s="33">
        <f t="shared" si="384"/>
        <v>0</v>
      </c>
      <c r="N133" s="34"/>
      <c r="O133" s="33">
        <f t="shared" si="385"/>
        <v>0</v>
      </c>
      <c r="P133" s="34"/>
      <c r="Q133" s="33">
        <f t="shared" si="386"/>
        <v>0</v>
      </c>
      <c r="R133" s="34">
        <v>128</v>
      </c>
      <c r="S133" s="33">
        <f t="shared" si="387"/>
        <v>4593971.1999999993</v>
      </c>
      <c r="T133" s="34"/>
      <c r="U133" s="33">
        <f t="shared" si="388"/>
        <v>0</v>
      </c>
      <c r="V133" s="34"/>
      <c r="W133" s="33">
        <f t="shared" si="389"/>
        <v>0</v>
      </c>
      <c r="X133" s="34"/>
      <c r="Y133" s="33">
        <f t="shared" si="390"/>
        <v>0</v>
      </c>
      <c r="Z133" s="34"/>
      <c r="AA133" s="33">
        <f t="shared" si="391"/>
        <v>0</v>
      </c>
      <c r="AB133" s="34"/>
      <c r="AC133" s="33">
        <f t="shared" si="392"/>
        <v>0</v>
      </c>
      <c r="AD133" s="34"/>
      <c r="AE133" s="33">
        <f t="shared" si="393"/>
        <v>0</v>
      </c>
      <c r="AF133" s="34"/>
      <c r="AG133" s="33">
        <f t="shared" si="394"/>
        <v>0</v>
      </c>
      <c r="AH133" s="34"/>
      <c r="AI133" s="33">
        <f t="shared" si="395"/>
        <v>0</v>
      </c>
      <c r="AJ133" s="34"/>
      <c r="AK133" s="33">
        <f t="shared" si="396"/>
        <v>0</v>
      </c>
      <c r="AL133" s="34"/>
      <c r="AM133" s="33">
        <f t="shared" si="397"/>
        <v>0</v>
      </c>
      <c r="AN133" s="34"/>
      <c r="AO133" s="33">
        <f t="shared" si="398"/>
        <v>0</v>
      </c>
      <c r="AP133" s="34"/>
      <c r="AQ133" s="33">
        <f t="shared" si="399"/>
        <v>0</v>
      </c>
      <c r="AR133" s="34"/>
      <c r="AS133" s="33">
        <f t="shared" si="400"/>
        <v>0</v>
      </c>
      <c r="AT133" s="34"/>
      <c r="AU133" s="33">
        <f t="shared" si="401"/>
        <v>0</v>
      </c>
      <c r="AV133" s="34"/>
      <c r="AW133" s="33">
        <f t="shared" si="402"/>
        <v>0</v>
      </c>
      <c r="AX133" s="34"/>
      <c r="AY133" s="33">
        <f t="shared" si="403"/>
        <v>0</v>
      </c>
      <c r="AZ133" s="34"/>
      <c r="BA133" s="33">
        <f t="shared" si="404"/>
        <v>0</v>
      </c>
      <c r="BB133" s="34"/>
      <c r="BC133" s="33">
        <f t="shared" si="405"/>
        <v>0</v>
      </c>
      <c r="BD133" s="34"/>
      <c r="BE133" s="33">
        <f t="shared" si="406"/>
        <v>0</v>
      </c>
      <c r="BF133" s="34"/>
      <c r="BG133" s="33">
        <f t="shared" si="407"/>
        <v>0</v>
      </c>
      <c r="BH133" s="34"/>
      <c r="BI133" s="33">
        <f t="shared" si="408"/>
        <v>0</v>
      </c>
      <c r="BJ133" s="34"/>
      <c r="BK133" s="33">
        <f t="shared" si="409"/>
        <v>0</v>
      </c>
      <c r="BL133" s="34"/>
      <c r="BM133" s="33">
        <f t="shared" si="410"/>
        <v>0</v>
      </c>
      <c r="BN133" s="34"/>
      <c r="BO133" s="33">
        <f t="shared" si="411"/>
        <v>0</v>
      </c>
      <c r="BP133" s="34"/>
      <c r="BQ133" s="33">
        <f t="shared" si="412"/>
        <v>0</v>
      </c>
      <c r="BR133" s="34"/>
      <c r="BS133" s="33">
        <f t="shared" si="413"/>
        <v>0</v>
      </c>
      <c r="BT133" s="34"/>
      <c r="BU133" s="33">
        <f t="shared" si="414"/>
        <v>0</v>
      </c>
      <c r="BV133" s="34"/>
      <c r="BW133" s="33">
        <f t="shared" si="415"/>
        <v>0</v>
      </c>
      <c r="BX133" s="34"/>
      <c r="BY133" s="33">
        <f t="shared" si="416"/>
        <v>0</v>
      </c>
      <c r="BZ133" s="33"/>
      <c r="CA133" s="33">
        <f t="shared" si="417"/>
        <v>0</v>
      </c>
      <c r="CB133" s="34"/>
      <c r="CC133" s="33">
        <f t="shared" si="418"/>
        <v>0</v>
      </c>
      <c r="CD133" s="34"/>
      <c r="CE133" s="33">
        <f t="shared" si="419"/>
        <v>0</v>
      </c>
      <c r="CF133" s="34"/>
      <c r="CG133" s="33">
        <f t="shared" si="420"/>
        <v>0</v>
      </c>
      <c r="CH133" s="34"/>
      <c r="CI133" s="33">
        <f t="shared" si="421"/>
        <v>0</v>
      </c>
      <c r="CJ133" s="34">
        <v>60</v>
      </c>
      <c r="CK133" s="33">
        <f t="shared" si="422"/>
        <v>2153424</v>
      </c>
      <c r="CL133" s="34"/>
      <c r="CM133" s="33">
        <f t="shared" si="423"/>
        <v>0</v>
      </c>
      <c r="CN133" s="34"/>
      <c r="CO133" s="33">
        <f t="shared" si="424"/>
        <v>0</v>
      </c>
      <c r="CP133" s="34"/>
      <c r="CQ133" s="33">
        <f t="shared" si="425"/>
        <v>0</v>
      </c>
      <c r="CR133" s="34"/>
      <c r="CS133" s="33">
        <f t="shared" si="426"/>
        <v>0</v>
      </c>
      <c r="CT133" s="34"/>
      <c r="CU133" s="33">
        <f t="shared" si="427"/>
        <v>0</v>
      </c>
      <c r="CV133" s="34"/>
      <c r="CW133" s="33">
        <f t="shared" si="428"/>
        <v>0</v>
      </c>
      <c r="CX133" s="34"/>
      <c r="CY133" s="33">
        <f t="shared" si="429"/>
        <v>0</v>
      </c>
      <c r="CZ133" s="34"/>
      <c r="DA133" s="33">
        <f t="shared" si="430"/>
        <v>0</v>
      </c>
      <c r="DB133" s="34"/>
      <c r="DC133" s="33">
        <f t="shared" si="431"/>
        <v>0</v>
      </c>
      <c r="DD133" s="34"/>
      <c r="DE133" s="33">
        <f t="shared" si="432"/>
        <v>0</v>
      </c>
      <c r="DF133" s="34"/>
      <c r="DG133" s="33">
        <f t="shared" si="433"/>
        <v>0</v>
      </c>
      <c r="DH133" s="34"/>
      <c r="DI133" s="33">
        <f t="shared" si="434"/>
        <v>0</v>
      </c>
      <c r="DJ133" s="34"/>
      <c r="DK133" s="33">
        <f t="shared" si="435"/>
        <v>0</v>
      </c>
      <c r="DL133" s="34"/>
      <c r="DM133" s="33">
        <f t="shared" si="436"/>
        <v>0</v>
      </c>
      <c r="DN133" s="77"/>
      <c r="DO133" s="33">
        <f t="shared" si="437"/>
        <v>0</v>
      </c>
      <c r="DP133" s="34"/>
      <c r="DQ133" s="33">
        <f t="shared" si="438"/>
        <v>0</v>
      </c>
      <c r="DR133" s="34"/>
      <c r="DS133" s="33">
        <f t="shared" si="439"/>
        <v>0</v>
      </c>
      <c r="DT133" s="34"/>
      <c r="DU133" s="33">
        <f t="shared" si="440"/>
        <v>0</v>
      </c>
      <c r="DV133" s="34"/>
      <c r="DW133" s="33">
        <f t="shared" si="441"/>
        <v>0</v>
      </c>
      <c r="DX133" s="34"/>
      <c r="DY133" s="33">
        <f t="shared" si="442"/>
        <v>0</v>
      </c>
      <c r="DZ133" s="52"/>
      <c r="EA133" s="33">
        <f t="shared" si="443"/>
        <v>0</v>
      </c>
      <c r="EB133" s="33"/>
      <c r="EC133" s="33">
        <f t="shared" si="444"/>
        <v>0</v>
      </c>
      <c r="ED133" s="33"/>
      <c r="EE133" s="37">
        <f t="shared" si="445"/>
        <v>0</v>
      </c>
      <c r="EF133" s="38">
        <f t="shared" si="446"/>
        <v>188</v>
      </c>
      <c r="EG133" s="38">
        <f t="shared" si="446"/>
        <v>6747395.1999999993</v>
      </c>
    </row>
    <row r="134" spans="1:137" s="61" customFormat="1" x14ac:dyDescent="0.25">
      <c r="A134" s="58">
        <v>32</v>
      </c>
      <c r="B134" s="53"/>
      <c r="C134" s="69" t="s">
        <v>275</v>
      </c>
      <c r="D134" s="46">
        <f t="shared" si="168"/>
        <v>9860</v>
      </c>
      <c r="E134" s="30">
        <v>10127</v>
      </c>
      <c r="F134" s="62">
        <v>1.85</v>
      </c>
      <c r="G134" s="60"/>
      <c r="H134" s="54"/>
      <c r="I134" s="54"/>
      <c r="J134" s="54"/>
      <c r="K134" s="54">
        <v>2.57</v>
      </c>
      <c r="L134" s="64">
        <f>SUM(L135:L141)</f>
        <v>0</v>
      </c>
      <c r="M134" s="64">
        <f t="shared" ref="M134:BX134" si="447">SUM(M135:M141)</f>
        <v>0</v>
      </c>
      <c r="N134" s="64">
        <f t="shared" si="447"/>
        <v>0</v>
      </c>
      <c r="O134" s="64">
        <f t="shared" si="447"/>
        <v>0</v>
      </c>
      <c r="P134" s="64">
        <f t="shared" si="447"/>
        <v>0</v>
      </c>
      <c r="Q134" s="64">
        <f t="shared" si="447"/>
        <v>0</v>
      </c>
      <c r="R134" s="64">
        <f t="shared" si="447"/>
        <v>0</v>
      </c>
      <c r="S134" s="64">
        <f t="shared" si="447"/>
        <v>0</v>
      </c>
      <c r="T134" s="64">
        <f t="shared" si="447"/>
        <v>0</v>
      </c>
      <c r="U134" s="64">
        <f t="shared" si="447"/>
        <v>0</v>
      </c>
      <c r="V134" s="64">
        <f t="shared" si="447"/>
        <v>0</v>
      </c>
      <c r="W134" s="64">
        <f t="shared" si="447"/>
        <v>0</v>
      </c>
      <c r="X134" s="64">
        <f t="shared" si="447"/>
        <v>0</v>
      </c>
      <c r="Y134" s="64">
        <f t="shared" si="447"/>
        <v>0</v>
      </c>
      <c r="Z134" s="64">
        <f t="shared" si="447"/>
        <v>0</v>
      </c>
      <c r="AA134" s="64">
        <f t="shared" si="447"/>
        <v>0</v>
      </c>
      <c r="AB134" s="64">
        <f t="shared" si="447"/>
        <v>0</v>
      </c>
      <c r="AC134" s="64">
        <f t="shared" si="447"/>
        <v>0</v>
      </c>
      <c r="AD134" s="64">
        <f t="shared" si="447"/>
        <v>0</v>
      </c>
      <c r="AE134" s="64">
        <f t="shared" si="447"/>
        <v>0</v>
      </c>
      <c r="AF134" s="64">
        <f t="shared" si="447"/>
        <v>0</v>
      </c>
      <c r="AG134" s="64">
        <f t="shared" si="447"/>
        <v>0</v>
      </c>
      <c r="AH134" s="64">
        <f t="shared" si="447"/>
        <v>0</v>
      </c>
      <c r="AI134" s="64">
        <f t="shared" si="447"/>
        <v>0</v>
      </c>
      <c r="AJ134" s="64">
        <f t="shared" si="447"/>
        <v>0</v>
      </c>
      <c r="AK134" s="64">
        <f t="shared" si="447"/>
        <v>0</v>
      </c>
      <c r="AL134" s="64">
        <f t="shared" si="447"/>
        <v>0</v>
      </c>
      <c r="AM134" s="64">
        <f t="shared" si="447"/>
        <v>0</v>
      </c>
      <c r="AN134" s="64">
        <f t="shared" si="447"/>
        <v>0</v>
      </c>
      <c r="AO134" s="64">
        <f t="shared" si="447"/>
        <v>0</v>
      </c>
      <c r="AP134" s="64">
        <f t="shared" si="447"/>
        <v>0</v>
      </c>
      <c r="AQ134" s="64">
        <f t="shared" si="447"/>
        <v>0</v>
      </c>
      <c r="AR134" s="64">
        <f t="shared" si="447"/>
        <v>0</v>
      </c>
      <c r="AS134" s="64">
        <f t="shared" si="447"/>
        <v>0</v>
      </c>
      <c r="AT134" s="64">
        <f t="shared" si="447"/>
        <v>0</v>
      </c>
      <c r="AU134" s="64">
        <f t="shared" si="447"/>
        <v>0</v>
      </c>
      <c r="AV134" s="64">
        <f t="shared" si="447"/>
        <v>0</v>
      </c>
      <c r="AW134" s="64">
        <f t="shared" si="447"/>
        <v>0</v>
      </c>
      <c r="AX134" s="64">
        <f t="shared" si="447"/>
        <v>0</v>
      </c>
      <c r="AY134" s="64">
        <f t="shared" si="447"/>
        <v>0</v>
      </c>
      <c r="AZ134" s="64">
        <f t="shared" si="447"/>
        <v>0</v>
      </c>
      <c r="BA134" s="64">
        <f t="shared" si="447"/>
        <v>0</v>
      </c>
      <c r="BB134" s="64">
        <f t="shared" si="447"/>
        <v>0</v>
      </c>
      <c r="BC134" s="64">
        <f t="shared" si="447"/>
        <v>0</v>
      </c>
      <c r="BD134" s="64">
        <f t="shared" si="447"/>
        <v>0</v>
      </c>
      <c r="BE134" s="64">
        <f t="shared" si="447"/>
        <v>0</v>
      </c>
      <c r="BF134" s="64">
        <f t="shared" si="447"/>
        <v>0</v>
      </c>
      <c r="BG134" s="64">
        <f t="shared" si="447"/>
        <v>0</v>
      </c>
      <c r="BH134" s="64">
        <f t="shared" si="447"/>
        <v>0</v>
      </c>
      <c r="BI134" s="64">
        <f t="shared" si="447"/>
        <v>0</v>
      </c>
      <c r="BJ134" s="64">
        <f t="shared" si="447"/>
        <v>0</v>
      </c>
      <c r="BK134" s="64">
        <f t="shared" si="447"/>
        <v>0</v>
      </c>
      <c r="BL134" s="64">
        <f t="shared" si="447"/>
        <v>0</v>
      </c>
      <c r="BM134" s="64">
        <f t="shared" si="447"/>
        <v>0</v>
      </c>
      <c r="BN134" s="64">
        <f t="shared" si="447"/>
        <v>0</v>
      </c>
      <c r="BO134" s="64">
        <f t="shared" si="447"/>
        <v>0</v>
      </c>
      <c r="BP134" s="64">
        <f t="shared" si="447"/>
        <v>0</v>
      </c>
      <c r="BQ134" s="64">
        <f t="shared" si="447"/>
        <v>0</v>
      </c>
      <c r="BR134" s="64">
        <f t="shared" si="447"/>
        <v>0</v>
      </c>
      <c r="BS134" s="64">
        <f t="shared" si="447"/>
        <v>0</v>
      </c>
      <c r="BT134" s="64">
        <f t="shared" si="447"/>
        <v>0</v>
      </c>
      <c r="BU134" s="64">
        <f t="shared" si="447"/>
        <v>0</v>
      </c>
      <c r="BV134" s="64">
        <f t="shared" si="447"/>
        <v>0</v>
      </c>
      <c r="BW134" s="64">
        <f t="shared" si="447"/>
        <v>0</v>
      </c>
      <c r="BX134" s="64">
        <f t="shared" si="447"/>
        <v>0</v>
      </c>
      <c r="BY134" s="64">
        <f t="shared" ref="BY134:EG134" si="448">SUM(BY135:BY141)</f>
        <v>0</v>
      </c>
      <c r="BZ134" s="64">
        <f t="shared" si="448"/>
        <v>0</v>
      </c>
      <c r="CA134" s="64">
        <f t="shared" si="448"/>
        <v>0</v>
      </c>
      <c r="CB134" s="64">
        <f t="shared" si="448"/>
        <v>0</v>
      </c>
      <c r="CC134" s="64">
        <f t="shared" si="448"/>
        <v>0</v>
      </c>
      <c r="CD134" s="64">
        <f t="shared" si="448"/>
        <v>0</v>
      </c>
      <c r="CE134" s="64">
        <f t="shared" si="448"/>
        <v>0</v>
      </c>
      <c r="CF134" s="64">
        <f t="shared" si="448"/>
        <v>0</v>
      </c>
      <c r="CG134" s="64">
        <f t="shared" si="448"/>
        <v>0</v>
      </c>
      <c r="CH134" s="64">
        <f t="shared" si="448"/>
        <v>0</v>
      </c>
      <c r="CI134" s="64">
        <f t="shared" si="448"/>
        <v>0</v>
      </c>
      <c r="CJ134" s="64">
        <f t="shared" si="448"/>
        <v>55</v>
      </c>
      <c r="CK134" s="64">
        <f t="shared" si="448"/>
        <v>1601954.2</v>
      </c>
      <c r="CL134" s="64">
        <f t="shared" si="448"/>
        <v>0</v>
      </c>
      <c r="CM134" s="64">
        <f t="shared" si="448"/>
        <v>0</v>
      </c>
      <c r="CN134" s="64">
        <f t="shared" si="448"/>
        <v>0</v>
      </c>
      <c r="CO134" s="64">
        <f t="shared" si="448"/>
        <v>0</v>
      </c>
      <c r="CP134" s="64">
        <v>0</v>
      </c>
      <c r="CQ134" s="64">
        <f t="shared" si="448"/>
        <v>0</v>
      </c>
      <c r="CR134" s="64">
        <f t="shared" si="448"/>
        <v>0</v>
      </c>
      <c r="CS134" s="64">
        <f t="shared" si="448"/>
        <v>0</v>
      </c>
      <c r="CT134" s="64">
        <f t="shared" si="448"/>
        <v>0</v>
      </c>
      <c r="CU134" s="64">
        <f t="shared" si="448"/>
        <v>0</v>
      </c>
      <c r="CV134" s="64">
        <f t="shared" si="448"/>
        <v>0</v>
      </c>
      <c r="CW134" s="64">
        <f t="shared" si="448"/>
        <v>0</v>
      </c>
      <c r="CX134" s="64">
        <f t="shared" si="448"/>
        <v>0</v>
      </c>
      <c r="CY134" s="64">
        <f t="shared" si="448"/>
        <v>0</v>
      </c>
      <c r="CZ134" s="64">
        <f t="shared" si="448"/>
        <v>0</v>
      </c>
      <c r="DA134" s="64">
        <f t="shared" si="448"/>
        <v>0</v>
      </c>
      <c r="DB134" s="64">
        <f t="shared" si="448"/>
        <v>0</v>
      </c>
      <c r="DC134" s="64">
        <f t="shared" si="448"/>
        <v>0</v>
      </c>
      <c r="DD134" s="64">
        <f t="shared" si="448"/>
        <v>0</v>
      </c>
      <c r="DE134" s="64">
        <f t="shared" si="448"/>
        <v>0</v>
      </c>
      <c r="DF134" s="64">
        <f t="shared" si="448"/>
        <v>0</v>
      </c>
      <c r="DG134" s="64">
        <f t="shared" si="448"/>
        <v>0</v>
      </c>
      <c r="DH134" s="64">
        <f t="shared" si="448"/>
        <v>0</v>
      </c>
      <c r="DI134" s="64">
        <f t="shared" si="448"/>
        <v>0</v>
      </c>
      <c r="DJ134" s="64">
        <f t="shared" si="448"/>
        <v>0</v>
      </c>
      <c r="DK134" s="64">
        <f t="shared" si="448"/>
        <v>0</v>
      </c>
      <c r="DL134" s="64">
        <f t="shared" si="448"/>
        <v>0</v>
      </c>
      <c r="DM134" s="64">
        <f t="shared" si="448"/>
        <v>0</v>
      </c>
      <c r="DN134" s="64">
        <f t="shared" si="448"/>
        <v>0</v>
      </c>
      <c r="DO134" s="64">
        <f t="shared" si="448"/>
        <v>0</v>
      </c>
      <c r="DP134" s="64">
        <f t="shared" si="448"/>
        <v>0</v>
      </c>
      <c r="DQ134" s="64">
        <f t="shared" si="448"/>
        <v>0</v>
      </c>
      <c r="DR134" s="64">
        <f t="shared" si="448"/>
        <v>0</v>
      </c>
      <c r="DS134" s="64">
        <f t="shared" si="448"/>
        <v>0</v>
      </c>
      <c r="DT134" s="64">
        <f t="shared" si="448"/>
        <v>0</v>
      </c>
      <c r="DU134" s="64">
        <f t="shared" si="448"/>
        <v>0</v>
      </c>
      <c r="DV134" s="64">
        <f t="shared" si="448"/>
        <v>0</v>
      </c>
      <c r="DW134" s="64">
        <f t="shared" si="448"/>
        <v>0</v>
      </c>
      <c r="DX134" s="64">
        <f t="shared" si="448"/>
        <v>0</v>
      </c>
      <c r="DY134" s="64">
        <f t="shared" si="448"/>
        <v>0</v>
      </c>
      <c r="DZ134" s="65">
        <f t="shared" si="448"/>
        <v>0</v>
      </c>
      <c r="EA134" s="64">
        <f t="shared" si="448"/>
        <v>0</v>
      </c>
      <c r="EB134" s="64">
        <f t="shared" si="448"/>
        <v>0</v>
      </c>
      <c r="EC134" s="64">
        <f t="shared" si="448"/>
        <v>0</v>
      </c>
      <c r="ED134" s="64">
        <f t="shared" si="448"/>
        <v>0</v>
      </c>
      <c r="EE134" s="64">
        <f t="shared" si="448"/>
        <v>0</v>
      </c>
      <c r="EF134" s="64">
        <f t="shared" si="448"/>
        <v>55</v>
      </c>
      <c r="EG134" s="64">
        <f t="shared" si="448"/>
        <v>1601954.2</v>
      </c>
    </row>
    <row r="135" spans="1:137" s="2" customFormat="1" ht="45" x14ac:dyDescent="0.25">
      <c r="B135" s="67">
        <v>93</v>
      </c>
      <c r="C135" s="42" t="s">
        <v>276</v>
      </c>
      <c r="D135" s="30">
        <f t="shared" si="168"/>
        <v>9860</v>
      </c>
      <c r="E135" s="30">
        <v>10127</v>
      </c>
      <c r="F135" s="31">
        <v>2.11</v>
      </c>
      <c r="G135" s="40">
        <v>1</v>
      </c>
      <c r="H135" s="30">
        <v>1.4</v>
      </c>
      <c r="I135" s="30">
        <v>1.68</v>
      </c>
      <c r="J135" s="30">
        <v>2.23</v>
      </c>
      <c r="K135" s="30">
        <v>2.57</v>
      </c>
      <c r="L135" s="34"/>
      <c r="M135" s="33">
        <f t="shared" ref="M135:M141" si="449">SUM(L135*$D135*$F135*$G135*$H135*M$10)</f>
        <v>0</v>
      </c>
      <c r="N135" s="34"/>
      <c r="O135" s="33">
        <f t="shared" ref="O135:O141" si="450">SUM(N135*$D135*$F135*$G135*$H135*O$10)</f>
        <v>0</v>
      </c>
      <c r="P135" s="34"/>
      <c r="Q135" s="33">
        <f t="shared" ref="Q135:Q141" si="451">SUM(P135*$D135*$F135*$G135*$H135*Q$10)</f>
        <v>0</v>
      </c>
      <c r="R135" s="34"/>
      <c r="S135" s="33">
        <f t="shared" ref="S135:S141" si="452">SUM(R135*$D135*$F135*$G135*$H135*S$10)</f>
        <v>0</v>
      </c>
      <c r="T135" s="34"/>
      <c r="U135" s="33">
        <f t="shared" ref="U135:U141" si="453">SUM(T135*$D135*$F135*$G135*$H135*U$10)</f>
        <v>0</v>
      </c>
      <c r="V135" s="34"/>
      <c r="W135" s="33">
        <f t="shared" ref="W135:W141" si="454">SUM(V135*$D135*$F135*$G135*$H135*W$10)</f>
        <v>0</v>
      </c>
      <c r="X135" s="34"/>
      <c r="Y135" s="33">
        <f t="shared" ref="Y135:Y141" si="455">SUM(X135*$D135*$F135*$G135*$I135*Y$10)</f>
        <v>0</v>
      </c>
      <c r="Z135" s="34"/>
      <c r="AA135" s="33">
        <f t="shared" ref="AA135:AA141" si="456">SUM(Z135*$D135*$F135*$G135*$H135*AA$10)</f>
        <v>0</v>
      </c>
      <c r="AB135" s="34"/>
      <c r="AC135" s="33">
        <f t="shared" ref="AC135:AC141" si="457">SUM(AB135*$D135*$F135*$G135*$I135*AC$10)</f>
        <v>0</v>
      </c>
      <c r="AD135" s="34"/>
      <c r="AE135" s="33">
        <f t="shared" ref="AE135:AE141" si="458">SUM(AD135*$D135*$F135*$G135*$I135*AE$10)</f>
        <v>0</v>
      </c>
      <c r="AF135" s="34"/>
      <c r="AG135" s="33">
        <f t="shared" ref="AG135:AG141" si="459">SUM(AF135*$D135*$F135*$G135*$I135*AG$10)</f>
        <v>0</v>
      </c>
      <c r="AH135" s="34"/>
      <c r="AI135" s="33">
        <f t="shared" ref="AI135:AI141" si="460">SUM(AH135*$D135*$F135*$G135*$I135*AI$10)</f>
        <v>0</v>
      </c>
      <c r="AJ135" s="34">
        <v>0</v>
      </c>
      <c r="AK135" s="33">
        <f t="shared" ref="AK135:AK141" si="461">SUM(AJ135*$D135*$F135*$G135*$I135*AK$10)</f>
        <v>0</v>
      </c>
      <c r="AL135" s="34"/>
      <c r="AM135" s="33">
        <f t="shared" ref="AM135:AM141" si="462">SUM(AL135*$D135*$F135*$G135*$I135*AM$10)</f>
        <v>0</v>
      </c>
      <c r="AN135" s="34"/>
      <c r="AO135" s="33">
        <f t="shared" ref="AO135:AO141" si="463">SUM(AN135*$D135*$F135*$G135*$H135*AO$10)</f>
        <v>0</v>
      </c>
      <c r="AP135" s="34"/>
      <c r="AQ135" s="33">
        <f t="shared" ref="AQ135:AQ141" si="464">SUM(AP135*$D135*$F135*$G135*$H135*AQ$10)</f>
        <v>0</v>
      </c>
      <c r="AR135" s="34"/>
      <c r="AS135" s="33">
        <f t="shared" ref="AS135:AS141" si="465">SUM(AR135*$D135*$F135*$G135*$H135*AS$10)</f>
        <v>0</v>
      </c>
      <c r="AT135" s="34"/>
      <c r="AU135" s="33">
        <f t="shared" ref="AU135:AU141" si="466">SUM(AT135*$D135*$F135*$G135*$I135*AU$10)</f>
        <v>0</v>
      </c>
      <c r="AV135" s="34"/>
      <c r="AW135" s="33">
        <f t="shared" ref="AW135:AW141" si="467">SUM(AV135*$D135*$F135*$G135*$H135*AW$10)</f>
        <v>0</v>
      </c>
      <c r="AX135" s="34"/>
      <c r="AY135" s="33">
        <f t="shared" ref="AY135:AY141" si="468">SUM(AX135*$D135*$F135*$G135*$H135*AY$10)</f>
        <v>0</v>
      </c>
      <c r="AZ135" s="34"/>
      <c r="BA135" s="33">
        <f t="shared" ref="BA135:BA141" si="469">SUM(AZ135*$D135*$F135*$G135*$H135*BA$10)</f>
        <v>0</v>
      </c>
      <c r="BB135" s="34"/>
      <c r="BC135" s="33">
        <f t="shared" ref="BC135:BC141" si="470">SUM(BB135*$D135*$F135*$G135*$H135*BC$10)</f>
        <v>0</v>
      </c>
      <c r="BD135" s="34"/>
      <c r="BE135" s="33">
        <f t="shared" ref="BE135:BE141" si="471">SUM(BD135*$D135*$F135*$G135*$H135*BE$10)</f>
        <v>0</v>
      </c>
      <c r="BF135" s="34"/>
      <c r="BG135" s="33">
        <f t="shared" ref="BG135:BG141" si="472">SUM(BF135*$D135*$F135*$G135*$H135*BG$10)</f>
        <v>0</v>
      </c>
      <c r="BH135" s="34"/>
      <c r="BI135" s="33">
        <f t="shared" ref="BI135:BI141" si="473">SUM(BH135*$D135*$F135*$G135*$H135*BI$10)</f>
        <v>0</v>
      </c>
      <c r="BJ135" s="34"/>
      <c r="BK135" s="33">
        <f t="shared" ref="BK135:BK141" si="474">SUM(BJ135*$D135*$F135*$G135*$H135*BK$10)</f>
        <v>0</v>
      </c>
      <c r="BL135" s="34"/>
      <c r="BM135" s="33">
        <f t="shared" ref="BM135:BM141" si="475">SUM(BL135*$D135*$F135*$G135*$H135*BM$10)</f>
        <v>0</v>
      </c>
      <c r="BN135" s="34"/>
      <c r="BO135" s="33">
        <f t="shared" ref="BO135:BO141" si="476">SUM(BN135*$D135*$F135*$G135*$H135*BO$10)</f>
        <v>0</v>
      </c>
      <c r="BP135" s="34"/>
      <c r="BQ135" s="33">
        <f t="shared" ref="BQ135:BQ141" si="477">SUM(BP135*$D135*$F135*$G135*$H135*BQ$10)</f>
        <v>0</v>
      </c>
      <c r="BR135" s="34"/>
      <c r="BS135" s="33">
        <f t="shared" ref="BS135:BS141" si="478">SUM(BR135*$D135*$F135*$G135*$H135*BS$10)</f>
        <v>0</v>
      </c>
      <c r="BT135" s="34"/>
      <c r="BU135" s="33">
        <f t="shared" ref="BU135:BU141" si="479">SUM(BT135*$D135*$F135*$G135*$H135*BU$10)</f>
        <v>0</v>
      </c>
      <c r="BV135" s="34"/>
      <c r="BW135" s="33">
        <f t="shared" ref="BW135:BW141" si="480">SUM(BV135*$D135*$F135*$G135*$I135*BW$10)</f>
        <v>0</v>
      </c>
      <c r="BX135" s="34"/>
      <c r="BY135" s="33">
        <f t="shared" ref="BY135:BY141" si="481">SUM(BX135*$D135*$F135*$G135*$H135*BY$10)</f>
        <v>0</v>
      </c>
      <c r="BZ135" s="33"/>
      <c r="CA135" s="33">
        <f t="shared" ref="CA135:CA141" si="482">SUM(BZ135*$D135*$F135*$G135*$H135*CA$10)</f>
        <v>0</v>
      </c>
      <c r="CB135" s="34"/>
      <c r="CC135" s="33">
        <f t="shared" ref="CC135:CC141" si="483">SUM(CB135*$D135*$F135*$G135*$H135*CC$10)</f>
        <v>0</v>
      </c>
      <c r="CD135" s="34"/>
      <c r="CE135" s="33">
        <f t="shared" ref="CE135:CE141" si="484">SUM(CD135*$D135*$F135*$G135*$I135*CE$10)</f>
        <v>0</v>
      </c>
      <c r="CF135" s="34"/>
      <c r="CG135" s="33">
        <f t="shared" ref="CG135:CG141" si="485">SUM(CF135*$D135*$F135*$G135*$I135*CG$10)</f>
        <v>0</v>
      </c>
      <c r="CH135" s="34"/>
      <c r="CI135" s="33">
        <f t="shared" ref="CI135:CI141" si="486">SUM(CH135*$D135*$F135*$G135*$H135*CI$10)</f>
        <v>0</v>
      </c>
      <c r="CJ135" s="34"/>
      <c r="CK135" s="33">
        <f t="shared" ref="CK135:CK141" si="487">SUM(CJ135*$D135*$F135*$G135*$H135*CK$10)</f>
        <v>0</v>
      </c>
      <c r="CL135" s="34"/>
      <c r="CM135" s="33">
        <f t="shared" ref="CM135:CM141" si="488">SUM(CL135*$D135*$F135*$G135*$H135*CM$10)</f>
        <v>0</v>
      </c>
      <c r="CN135" s="34"/>
      <c r="CO135" s="33">
        <f t="shared" ref="CO135:CO141" si="489">SUM(CN135*$D135*$F135*$G135*$H135*CO$10)</f>
        <v>0</v>
      </c>
      <c r="CP135" s="34"/>
      <c r="CQ135" s="33">
        <f t="shared" ref="CQ135:CQ141" si="490">SUM(CP135*$D135*$F135*$G135*$H135*CQ$10)</f>
        <v>0</v>
      </c>
      <c r="CR135" s="34"/>
      <c r="CS135" s="33">
        <f t="shared" ref="CS135:CS141" si="491">SUM(CR135*$D135*$F135*$G135*$H135*CS$10)</f>
        <v>0</v>
      </c>
      <c r="CT135" s="34"/>
      <c r="CU135" s="33">
        <f t="shared" ref="CU135:CU141" si="492">SUM(CT135*$D135*$F135*$G135*$H135*CU$10)</f>
        <v>0</v>
      </c>
      <c r="CV135" s="34"/>
      <c r="CW135" s="33">
        <f t="shared" ref="CW135:CW141" si="493">SUM(CV135*$D135*$F135*$G135*$H135*CW$10)</f>
        <v>0</v>
      </c>
      <c r="CX135" s="34"/>
      <c r="CY135" s="33">
        <f t="shared" ref="CY135:CY141" si="494">SUM(CX135*$D135*$F135*$G135*$H135*CY$10)</f>
        <v>0</v>
      </c>
      <c r="CZ135" s="34"/>
      <c r="DA135" s="33">
        <f t="shared" ref="DA135:DA141" si="495">SUM(CZ135*$D135*$F135*$G135*$I135*DA$10)</f>
        <v>0</v>
      </c>
      <c r="DB135" s="34"/>
      <c r="DC135" s="33">
        <f t="shared" ref="DC135:DC141" si="496">SUM(DB135*$D135*$F135*$G135*$I135*DC$10)</f>
        <v>0</v>
      </c>
      <c r="DD135" s="34"/>
      <c r="DE135" s="33">
        <f t="shared" ref="DE135:DE141" si="497">SUM(DD135*$D135*$F135*$G135*$H135*DE$10)</f>
        <v>0</v>
      </c>
      <c r="DF135" s="34"/>
      <c r="DG135" s="33">
        <f t="shared" ref="DG135:DG141" si="498">SUM(DF135*$D135*$F135*$G135*$I135*DG$10)</f>
        <v>0</v>
      </c>
      <c r="DH135" s="34"/>
      <c r="DI135" s="33">
        <f t="shared" ref="DI135:DI141" si="499">SUM(DH135*$D135*$F135*$G135*$I135*DI$10)</f>
        <v>0</v>
      </c>
      <c r="DJ135" s="34"/>
      <c r="DK135" s="33">
        <f t="shared" ref="DK135:DK141" si="500">SUM(DJ135*$D135*$F135*$G135*$I135*DK$10)</f>
        <v>0</v>
      </c>
      <c r="DL135" s="34"/>
      <c r="DM135" s="33">
        <f t="shared" ref="DM135:DM141" si="501">SUM(DL135*$D135*$F135*$G135*$I135*DM$10)</f>
        <v>0</v>
      </c>
      <c r="DN135" s="77"/>
      <c r="DO135" s="33">
        <f t="shared" ref="DO135:DO141" si="502">SUM(DN135*$D135*$F135*$G135*$H135*DO$10)</f>
        <v>0</v>
      </c>
      <c r="DP135" s="34"/>
      <c r="DQ135" s="33">
        <f t="shared" ref="DQ135:DQ141" si="503">SUM(DP135*$D135*$F135*$G135*$H135*DQ$10)</f>
        <v>0</v>
      </c>
      <c r="DR135" s="34"/>
      <c r="DS135" s="33">
        <f t="shared" ref="DS135:DS141" si="504">SUM(DR135*$D135*$F135*$G135*$I135*DS$10)</f>
        <v>0</v>
      </c>
      <c r="DT135" s="34"/>
      <c r="DU135" s="33">
        <f t="shared" ref="DU135:DU141" si="505">SUM(DT135*$D135*$F135*$G135*$I135*DU$10)</f>
        <v>0</v>
      </c>
      <c r="DV135" s="34"/>
      <c r="DW135" s="33">
        <f t="shared" ref="DW135:DW141" si="506">SUM(DV135*$D135*$F135*$G135*$I135*DW$10)</f>
        <v>0</v>
      </c>
      <c r="DX135" s="34"/>
      <c r="DY135" s="33">
        <f t="shared" ref="DY135:DY141" si="507">SUM(DX135*$D135*$F135*$G135*$J135*DY$10)</f>
        <v>0</v>
      </c>
      <c r="DZ135" s="52"/>
      <c r="EA135" s="33">
        <f t="shared" ref="EA135:EA141" si="508">SUM(DZ135*$D135*$F135*$G135*$K135*EA$10)</f>
        <v>0</v>
      </c>
      <c r="EB135" s="33"/>
      <c r="EC135" s="33">
        <f t="shared" ref="EC135:EC141" si="509">SUM(EB135*$D135*$F135*$G135*$H135*EC$10)</f>
        <v>0</v>
      </c>
      <c r="ED135" s="33"/>
      <c r="EE135" s="37">
        <f t="shared" ref="EE135:EE141" si="510">SUM(ED135*$D135*$F135*$G135*$H135*EE$10)</f>
        <v>0</v>
      </c>
      <c r="EF135" s="38">
        <f t="shared" ref="EF135:EG141" si="511">SUM(P135,V135,R135,L135,N135,BR135,CN135,DD135,DP135,BT135,DN135,BF135,AV135,AN135,AP135,AR135,BH135,CL135,T135,DV135,DB135,BV135,DT135,CD135,DF135,DJ135,DH135,AB135,AD135,AF135,AH135,X135,AJ135,AL135,CF135,DX135,DZ135,AT135,DR135,BJ135,AX135,AZ135,CP135,CR135,CT135,CV135,CX135,BL135,BB135,BN135,BD135,BP135,CH135,CB135,CJ135,Z135,BX135,CZ135,DL135,BZ135,EB135,ED135)</f>
        <v>0</v>
      </c>
      <c r="EG135" s="38">
        <f t="shared" si="511"/>
        <v>0</v>
      </c>
    </row>
    <row r="136" spans="1:137" s="2" customFormat="1" ht="45" x14ac:dyDescent="0.25">
      <c r="B136" s="67">
        <v>94</v>
      </c>
      <c r="C136" s="42" t="s">
        <v>277</v>
      </c>
      <c r="D136" s="30">
        <f t="shared" si="168"/>
        <v>9860</v>
      </c>
      <c r="E136" s="30">
        <v>10127</v>
      </c>
      <c r="F136" s="31">
        <v>3.55</v>
      </c>
      <c r="G136" s="40">
        <v>1</v>
      </c>
      <c r="H136" s="30">
        <v>1.4</v>
      </c>
      <c r="I136" s="30">
        <v>1.68</v>
      </c>
      <c r="J136" s="30">
        <v>2.23</v>
      </c>
      <c r="K136" s="30">
        <v>2.57</v>
      </c>
      <c r="L136" s="34"/>
      <c r="M136" s="33">
        <f t="shared" si="449"/>
        <v>0</v>
      </c>
      <c r="N136" s="34"/>
      <c r="O136" s="33">
        <f t="shared" si="450"/>
        <v>0</v>
      </c>
      <c r="P136" s="34"/>
      <c r="Q136" s="33">
        <f t="shared" si="451"/>
        <v>0</v>
      </c>
      <c r="R136" s="34"/>
      <c r="S136" s="33">
        <f t="shared" si="452"/>
        <v>0</v>
      </c>
      <c r="T136" s="34"/>
      <c r="U136" s="33">
        <f t="shared" si="453"/>
        <v>0</v>
      </c>
      <c r="V136" s="34"/>
      <c r="W136" s="33">
        <f t="shared" si="454"/>
        <v>0</v>
      </c>
      <c r="X136" s="34"/>
      <c r="Y136" s="33">
        <f t="shared" si="455"/>
        <v>0</v>
      </c>
      <c r="Z136" s="34"/>
      <c r="AA136" s="33">
        <f t="shared" si="456"/>
        <v>0</v>
      </c>
      <c r="AB136" s="34"/>
      <c r="AC136" s="33">
        <f t="shared" si="457"/>
        <v>0</v>
      </c>
      <c r="AD136" s="34"/>
      <c r="AE136" s="33">
        <f t="shared" si="458"/>
        <v>0</v>
      </c>
      <c r="AF136" s="34"/>
      <c r="AG136" s="33">
        <f t="shared" si="459"/>
        <v>0</v>
      </c>
      <c r="AH136" s="34"/>
      <c r="AI136" s="33">
        <f t="shared" si="460"/>
        <v>0</v>
      </c>
      <c r="AJ136" s="34"/>
      <c r="AK136" s="33">
        <f t="shared" si="461"/>
        <v>0</v>
      </c>
      <c r="AL136" s="34"/>
      <c r="AM136" s="33">
        <f t="shared" si="462"/>
        <v>0</v>
      </c>
      <c r="AN136" s="34"/>
      <c r="AO136" s="33">
        <f t="shared" si="463"/>
        <v>0</v>
      </c>
      <c r="AP136" s="34"/>
      <c r="AQ136" s="33">
        <f t="shared" si="464"/>
        <v>0</v>
      </c>
      <c r="AR136" s="34"/>
      <c r="AS136" s="33">
        <f t="shared" si="465"/>
        <v>0</v>
      </c>
      <c r="AT136" s="34"/>
      <c r="AU136" s="33">
        <f t="shared" si="466"/>
        <v>0</v>
      </c>
      <c r="AV136" s="34"/>
      <c r="AW136" s="33">
        <f t="shared" si="467"/>
        <v>0</v>
      </c>
      <c r="AX136" s="34"/>
      <c r="AY136" s="33">
        <f t="shared" si="468"/>
        <v>0</v>
      </c>
      <c r="AZ136" s="34"/>
      <c r="BA136" s="33">
        <f t="shared" si="469"/>
        <v>0</v>
      </c>
      <c r="BB136" s="34"/>
      <c r="BC136" s="33">
        <f t="shared" si="470"/>
        <v>0</v>
      </c>
      <c r="BD136" s="34"/>
      <c r="BE136" s="33">
        <f t="shared" si="471"/>
        <v>0</v>
      </c>
      <c r="BF136" s="34"/>
      <c r="BG136" s="33">
        <f t="shared" si="472"/>
        <v>0</v>
      </c>
      <c r="BH136" s="34"/>
      <c r="BI136" s="33">
        <f t="shared" si="473"/>
        <v>0</v>
      </c>
      <c r="BJ136" s="34"/>
      <c r="BK136" s="33">
        <f t="shared" si="474"/>
        <v>0</v>
      </c>
      <c r="BL136" s="34"/>
      <c r="BM136" s="33">
        <f t="shared" si="475"/>
        <v>0</v>
      </c>
      <c r="BN136" s="34"/>
      <c r="BO136" s="33">
        <f t="shared" si="476"/>
        <v>0</v>
      </c>
      <c r="BP136" s="34"/>
      <c r="BQ136" s="33">
        <f t="shared" si="477"/>
        <v>0</v>
      </c>
      <c r="BR136" s="34"/>
      <c r="BS136" s="33">
        <f t="shared" si="478"/>
        <v>0</v>
      </c>
      <c r="BT136" s="34"/>
      <c r="BU136" s="33">
        <f t="shared" si="479"/>
        <v>0</v>
      </c>
      <c r="BV136" s="34"/>
      <c r="BW136" s="33">
        <f t="shared" si="480"/>
        <v>0</v>
      </c>
      <c r="BX136" s="34"/>
      <c r="BY136" s="33">
        <f t="shared" si="481"/>
        <v>0</v>
      </c>
      <c r="BZ136" s="33"/>
      <c r="CA136" s="33">
        <f t="shared" si="482"/>
        <v>0</v>
      </c>
      <c r="CB136" s="34"/>
      <c r="CC136" s="33">
        <f t="shared" si="483"/>
        <v>0</v>
      </c>
      <c r="CD136" s="34"/>
      <c r="CE136" s="33">
        <f t="shared" si="484"/>
        <v>0</v>
      </c>
      <c r="CF136" s="34"/>
      <c r="CG136" s="33">
        <f t="shared" si="485"/>
        <v>0</v>
      </c>
      <c r="CH136" s="34"/>
      <c r="CI136" s="33">
        <f t="shared" si="486"/>
        <v>0</v>
      </c>
      <c r="CJ136" s="34">
        <v>15</v>
      </c>
      <c r="CK136" s="33">
        <f t="shared" si="487"/>
        <v>735063</v>
      </c>
      <c r="CL136" s="34"/>
      <c r="CM136" s="33">
        <f t="shared" si="488"/>
        <v>0</v>
      </c>
      <c r="CN136" s="34"/>
      <c r="CO136" s="33">
        <f t="shared" si="489"/>
        <v>0</v>
      </c>
      <c r="CP136" s="34"/>
      <c r="CQ136" s="33">
        <f t="shared" si="490"/>
        <v>0</v>
      </c>
      <c r="CR136" s="34"/>
      <c r="CS136" s="33">
        <f t="shared" si="491"/>
        <v>0</v>
      </c>
      <c r="CT136" s="34"/>
      <c r="CU136" s="33">
        <f t="shared" si="492"/>
        <v>0</v>
      </c>
      <c r="CV136" s="34"/>
      <c r="CW136" s="33">
        <f t="shared" si="493"/>
        <v>0</v>
      </c>
      <c r="CX136" s="34"/>
      <c r="CY136" s="33">
        <f t="shared" si="494"/>
        <v>0</v>
      </c>
      <c r="CZ136" s="34"/>
      <c r="DA136" s="33">
        <f t="shared" si="495"/>
        <v>0</v>
      </c>
      <c r="DB136" s="34"/>
      <c r="DC136" s="33">
        <f t="shared" si="496"/>
        <v>0</v>
      </c>
      <c r="DD136" s="34"/>
      <c r="DE136" s="33">
        <f t="shared" si="497"/>
        <v>0</v>
      </c>
      <c r="DF136" s="34"/>
      <c r="DG136" s="33">
        <f t="shared" si="498"/>
        <v>0</v>
      </c>
      <c r="DH136" s="34"/>
      <c r="DI136" s="33">
        <f t="shared" si="499"/>
        <v>0</v>
      </c>
      <c r="DJ136" s="34"/>
      <c r="DK136" s="33">
        <f t="shared" si="500"/>
        <v>0</v>
      </c>
      <c r="DL136" s="34"/>
      <c r="DM136" s="33">
        <f t="shared" si="501"/>
        <v>0</v>
      </c>
      <c r="DN136" s="78"/>
      <c r="DO136" s="33">
        <f t="shared" si="502"/>
        <v>0</v>
      </c>
      <c r="DP136" s="34"/>
      <c r="DQ136" s="33">
        <f t="shared" si="503"/>
        <v>0</v>
      </c>
      <c r="DR136" s="34"/>
      <c r="DS136" s="33">
        <f t="shared" si="504"/>
        <v>0</v>
      </c>
      <c r="DT136" s="34"/>
      <c r="DU136" s="33">
        <f t="shared" si="505"/>
        <v>0</v>
      </c>
      <c r="DV136" s="34"/>
      <c r="DW136" s="33">
        <f t="shared" si="506"/>
        <v>0</v>
      </c>
      <c r="DX136" s="34"/>
      <c r="DY136" s="33">
        <f t="shared" si="507"/>
        <v>0</v>
      </c>
      <c r="DZ136" s="52"/>
      <c r="EA136" s="33">
        <f t="shared" si="508"/>
        <v>0</v>
      </c>
      <c r="EB136" s="33"/>
      <c r="EC136" s="33">
        <f t="shared" si="509"/>
        <v>0</v>
      </c>
      <c r="ED136" s="33"/>
      <c r="EE136" s="37">
        <f t="shared" si="510"/>
        <v>0</v>
      </c>
      <c r="EF136" s="38">
        <f t="shared" si="511"/>
        <v>15</v>
      </c>
      <c r="EG136" s="38">
        <f t="shared" si="511"/>
        <v>735063</v>
      </c>
    </row>
    <row r="137" spans="1:137" s="2" customFormat="1" ht="30" x14ac:dyDescent="0.25">
      <c r="B137" s="67">
        <v>95</v>
      </c>
      <c r="C137" s="29" t="s">
        <v>278</v>
      </c>
      <c r="D137" s="30">
        <f t="shared" si="168"/>
        <v>9860</v>
      </c>
      <c r="E137" s="30">
        <v>10127</v>
      </c>
      <c r="F137" s="31">
        <v>1.57</v>
      </c>
      <c r="G137" s="40">
        <v>1</v>
      </c>
      <c r="H137" s="30">
        <v>1.4</v>
      </c>
      <c r="I137" s="30">
        <v>1.68</v>
      </c>
      <c r="J137" s="30">
        <v>2.23</v>
      </c>
      <c r="K137" s="30">
        <v>2.57</v>
      </c>
      <c r="L137" s="34"/>
      <c r="M137" s="33">
        <f t="shared" si="449"/>
        <v>0</v>
      </c>
      <c r="N137" s="34"/>
      <c r="O137" s="33">
        <f t="shared" si="450"/>
        <v>0</v>
      </c>
      <c r="P137" s="33"/>
      <c r="Q137" s="33">
        <f t="shared" si="451"/>
        <v>0</v>
      </c>
      <c r="R137" s="34"/>
      <c r="S137" s="33">
        <f t="shared" si="452"/>
        <v>0</v>
      </c>
      <c r="T137" s="34"/>
      <c r="U137" s="33">
        <f t="shared" si="453"/>
        <v>0</v>
      </c>
      <c r="V137" s="34"/>
      <c r="W137" s="33">
        <f t="shared" si="454"/>
        <v>0</v>
      </c>
      <c r="X137" s="34"/>
      <c r="Y137" s="33">
        <f t="shared" si="455"/>
        <v>0</v>
      </c>
      <c r="Z137" s="34"/>
      <c r="AA137" s="33">
        <f t="shared" si="456"/>
        <v>0</v>
      </c>
      <c r="AB137" s="34"/>
      <c r="AC137" s="33">
        <f t="shared" si="457"/>
        <v>0</v>
      </c>
      <c r="AD137" s="34"/>
      <c r="AE137" s="33">
        <f t="shared" si="458"/>
        <v>0</v>
      </c>
      <c r="AF137" s="34"/>
      <c r="AG137" s="33">
        <f t="shared" si="459"/>
        <v>0</v>
      </c>
      <c r="AH137" s="34"/>
      <c r="AI137" s="33">
        <f t="shared" si="460"/>
        <v>0</v>
      </c>
      <c r="AJ137" s="34"/>
      <c r="AK137" s="33">
        <f t="shared" si="461"/>
        <v>0</v>
      </c>
      <c r="AL137" s="34"/>
      <c r="AM137" s="33">
        <f t="shared" si="462"/>
        <v>0</v>
      </c>
      <c r="AN137" s="34"/>
      <c r="AO137" s="33">
        <f t="shared" si="463"/>
        <v>0</v>
      </c>
      <c r="AP137" s="34"/>
      <c r="AQ137" s="33">
        <f t="shared" si="464"/>
        <v>0</v>
      </c>
      <c r="AR137" s="34"/>
      <c r="AS137" s="33">
        <f t="shared" si="465"/>
        <v>0</v>
      </c>
      <c r="AT137" s="34"/>
      <c r="AU137" s="33">
        <f t="shared" si="466"/>
        <v>0</v>
      </c>
      <c r="AV137" s="34"/>
      <c r="AW137" s="33">
        <f t="shared" si="467"/>
        <v>0</v>
      </c>
      <c r="AX137" s="34"/>
      <c r="AY137" s="33">
        <f t="shared" si="468"/>
        <v>0</v>
      </c>
      <c r="AZ137" s="34"/>
      <c r="BA137" s="33">
        <f t="shared" si="469"/>
        <v>0</v>
      </c>
      <c r="BB137" s="34"/>
      <c r="BC137" s="33">
        <f t="shared" si="470"/>
        <v>0</v>
      </c>
      <c r="BD137" s="34"/>
      <c r="BE137" s="33">
        <f t="shared" si="471"/>
        <v>0</v>
      </c>
      <c r="BF137" s="34"/>
      <c r="BG137" s="33">
        <f t="shared" si="472"/>
        <v>0</v>
      </c>
      <c r="BH137" s="34"/>
      <c r="BI137" s="33">
        <f t="shared" si="473"/>
        <v>0</v>
      </c>
      <c r="BJ137" s="34"/>
      <c r="BK137" s="33">
        <f t="shared" si="474"/>
        <v>0</v>
      </c>
      <c r="BL137" s="34"/>
      <c r="BM137" s="33">
        <f t="shared" si="475"/>
        <v>0</v>
      </c>
      <c r="BN137" s="34"/>
      <c r="BO137" s="33">
        <f t="shared" si="476"/>
        <v>0</v>
      </c>
      <c r="BP137" s="34"/>
      <c r="BQ137" s="33">
        <f t="shared" si="477"/>
        <v>0</v>
      </c>
      <c r="BR137" s="34"/>
      <c r="BS137" s="33">
        <f t="shared" si="478"/>
        <v>0</v>
      </c>
      <c r="BT137" s="34"/>
      <c r="BU137" s="33">
        <f t="shared" si="479"/>
        <v>0</v>
      </c>
      <c r="BV137" s="34"/>
      <c r="BW137" s="33">
        <f t="shared" si="480"/>
        <v>0</v>
      </c>
      <c r="BX137" s="34"/>
      <c r="BY137" s="33">
        <f t="shared" si="481"/>
        <v>0</v>
      </c>
      <c r="BZ137" s="33"/>
      <c r="CA137" s="33">
        <f t="shared" si="482"/>
        <v>0</v>
      </c>
      <c r="CB137" s="34"/>
      <c r="CC137" s="33">
        <f t="shared" si="483"/>
        <v>0</v>
      </c>
      <c r="CD137" s="34"/>
      <c r="CE137" s="33">
        <f t="shared" si="484"/>
        <v>0</v>
      </c>
      <c r="CF137" s="34"/>
      <c r="CG137" s="33">
        <f t="shared" si="485"/>
        <v>0</v>
      </c>
      <c r="CH137" s="34"/>
      <c r="CI137" s="33">
        <f t="shared" si="486"/>
        <v>0</v>
      </c>
      <c r="CJ137" s="34">
        <v>40</v>
      </c>
      <c r="CK137" s="33">
        <f t="shared" si="487"/>
        <v>866891.2</v>
      </c>
      <c r="CL137" s="34"/>
      <c r="CM137" s="33">
        <f t="shared" si="488"/>
        <v>0</v>
      </c>
      <c r="CN137" s="34"/>
      <c r="CO137" s="33">
        <f t="shared" si="489"/>
        <v>0</v>
      </c>
      <c r="CP137" s="34"/>
      <c r="CQ137" s="33">
        <f t="shared" si="490"/>
        <v>0</v>
      </c>
      <c r="CR137" s="34"/>
      <c r="CS137" s="33">
        <f t="shared" si="491"/>
        <v>0</v>
      </c>
      <c r="CT137" s="34"/>
      <c r="CU137" s="33">
        <f t="shared" si="492"/>
        <v>0</v>
      </c>
      <c r="CV137" s="34"/>
      <c r="CW137" s="33">
        <f t="shared" si="493"/>
        <v>0</v>
      </c>
      <c r="CX137" s="34"/>
      <c r="CY137" s="33">
        <f t="shared" si="494"/>
        <v>0</v>
      </c>
      <c r="CZ137" s="34"/>
      <c r="DA137" s="33">
        <f t="shared" si="495"/>
        <v>0</v>
      </c>
      <c r="DB137" s="34"/>
      <c r="DC137" s="33">
        <f t="shared" si="496"/>
        <v>0</v>
      </c>
      <c r="DD137" s="34"/>
      <c r="DE137" s="33">
        <f t="shared" si="497"/>
        <v>0</v>
      </c>
      <c r="DF137" s="34"/>
      <c r="DG137" s="33">
        <f t="shared" si="498"/>
        <v>0</v>
      </c>
      <c r="DH137" s="34"/>
      <c r="DI137" s="33">
        <f t="shared" si="499"/>
        <v>0</v>
      </c>
      <c r="DJ137" s="34"/>
      <c r="DK137" s="33">
        <f t="shared" si="500"/>
        <v>0</v>
      </c>
      <c r="DL137" s="34"/>
      <c r="DM137" s="33">
        <f t="shared" si="501"/>
        <v>0</v>
      </c>
      <c r="DN137" s="77"/>
      <c r="DO137" s="33">
        <f t="shared" si="502"/>
        <v>0</v>
      </c>
      <c r="DP137" s="34"/>
      <c r="DQ137" s="33">
        <f t="shared" si="503"/>
        <v>0</v>
      </c>
      <c r="DR137" s="34"/>
      <c r="DS137" s="33">
        <f t="shared" si="504"/>
        <v>0</v>
      </c>
      <c r="DT137" s="34"/>
      <c r="DU137" s="33">
        <f t="shared" si="505"/>
        <v>0</v>
      </c>
      <c r="DV137" s="34"/>
      <c r="DW137" s="33">
        <f t="shared" si="506"/>
        <v>0</v>
      </c>
      <c r="DX137" s="34"/>
      <c r="DY137" s="33">
        <f t="shared" si="507"/>
        <v>0</v>
      </c>
      <c r="DZ137" s="52"/>
      <c r="EA137" s="33">
        <f t="shared" si="508"/>
        <v>0</v>
      </c>
      <c r="EB137" s="33"/>
      <c r="EC137" s="33">
        <f t="shared" si="509"/>
        <v>0</v>
      </c>
      <c r="ED137" s="33"/>
      <c r="EE137" s="37">
        <f t="shared" si="510"/>
        <v>0</v>
      </c>
      <c r="EF137" s="38">
        <f t="shared" si="511"/>
        <v>40</v>
      </c>
      <c r="EG137" s="38">
        <f t="shared" si="511"/>
        <v>866891.2</v>
      </c>
    </row>
    <row r="138" spans="1:137" s="2" customFormat="1" ht="30" x14ac:dyDescent="0.25">
      <c r="B138" s="67">
        <v>96</v>
      </c>
      <c r="C138" s="29" t="s">
        <v>279</v>
      </c>
      <c r="D138" s="30">
        <f t="shared" si="168"/>
        <v>9860</v>
      </c>
      <c r="E138" s="30">
        <v>10127</v>
      </c>
      <c r="F138" s="31">
        <v>2.2599999999999998</v>
      </c>
      <c r="G138" s="40">
        <v>1</v>
      </c>
      <c r="H138" s="30">
        <v>1.4</v>
      </c>
      <c r="I138" s="30">
        <v>1.68</v>
      </c>
      <c r="J138" s="30">
        <v>2.23</v>
      </c>
      <c r="K138" s="30">
        <v>2.57</v>
      </c>
      <c r="L138" s="34"/>
      <c r="M138" s="33">
        <f t="shared" si="449"/>
        <v>0</v>
      </c>
      <c r="N138" s="34"/>
      <c r="O138" s="33">
        <f t="shared" si="450"/>
        <v>0</v>
      </c>
      <c r="P138" s="34"/>
      <c r="Q138" s="33">
        <f t="shared" si="451"/>
        <v>0</v>
      </c>
      <c r="R138" s="34"/>
      <c r="S138" s="33">
        <f t="shared" si="452"/>
        <v>0</v>
      </c>
      <c r="T138" s="34"/>
      <c r="U138" s="33">
        <f t="shared" si="453"/>
        <v>0</v>
      </c>
      <c r="V138" s="34"/>
      <c r="W138" s="33">
        <f t="shared" si="454"/>
        <v>0</v>
      </c>
      <c r="X138" s="34"/>
      <c r="Y138" s="33">
        <f t="shared" si="455"/>
        <v>0</v>
      </c>
      <c r="Z138" s="34"/>
      <c r="AA138" s="33">
        <f t="shared" si="456"/>
        <v>0</v>
      </c>
      <c r="AB138" s="34"/>
      <c r="AC138" s="33">
        <f t="shared" si="457"/>
        <v>0</v>
      </c>
      <c r="AD138" s="34"/>
      <c r="AE138" s="33">
        <f t="shared" si="458"/>
        <v>0</v>
      </c>
      <c r="AF138" s="34"/>
      <c r="AG138" s="33">
        <f t="shared" si="459"/>
        <v>0</v>
      </c>
      <c r="AH138" s="34"/>
      <c r="AI138" s="33">
        <f t="shared" si="460"/>
        <v>0</v>
      </c>
      <c r="AJ138" s="34"/>
      <c r="AK138" s="33">
        <f t="shared" si="461"/>
        <v>0</v>
      </c>
      <c r="AL138" s="34"/>
      <c r="AM138" s="33">
        <f t="shared" si="462"/>
        <v>0</v>
      </c>
      <c r="AN138" s="34"/>
      <c r="AO138" s="33">
        <f t="shared" si="463"/>
        <v>0</v>
      </c>
      <c r="AP138" s="34"/>
      <c r="AQ138" s="33">
        <f t="shared" si="464"/>
        <v>0</v>
      </c>
      <c r="AR138" s="34"/>
      <c r="AS138" s="33">
        <f t="shared" si="465"/>
        <v>0</v>
      </c>
      <c r="AT138" s="34"/>
      <c r="AU138" s="33">
        <f t="shared" si="466"/>
        <v>0</v>
      </c>
      <c r="AV138" s="34"/>
      <c r="AW138" s="33">
        <f t="shared" si="467"/>
        <v>0</v>
      </c>
      <c r="AX138" s="34"/>
      <c r="AY138" s="33">
        <f t="shared" si="468"/>
        <v>0</v>
      </c>
      <c r="AZ138" s="34"/>
      <c r="BA138" s="33">
        <f t="shared" si="469"/>
        <v>0</v>
      </c>
      <c r="BB138" s="34"/>
      <c r="BC138" s="33">
        <f t="shared" si="470"/>
        <v>0</v>
      </c>
      <c r="BD138" s="34"/>
      <c r="BE138" s="33">
        <f t="shared" si="471"/>
        <v>0</v>
      </c>
      <c r="BF138" s="34"/>
      <c r="BG138" s="33">
        <f t="shared" si="472"/>
        <v>0</v>
      </c>
      <c r="BH138" s="34"/>
      <c r="BI138" s="33">
        <f t="shared" si="473"/>
        <v>0</v>
      </c>
      <c r="BJ138" s="34"/>
      <c r="BK138" s="33">
        <f t="shared" si="474"/>
        <v>0</v>
      </c>
      <c r="BL138" s="34"/>
      <c r="BM138" s="33">
        <f t="shared" si="475"/>
        <v>0</v>
      </c>
      <c r="BN138" s="34"/>
      <c r="BO138" s="33">
        <f t="shared" si="476"/>
        <v>0</v>
      </c>
      <c r="BP138" s="34"/>
      <c r="BQ138" s="33">
        <f t="shared" si="477"/>
        <v>0</v>
      </c>
      <c r="BR138" s="34"/>
      <c r="BS138" s="33">
        <f t="shared" si="478"/>
        <v>0</v>
      </c>
      <c r="BT138" s="34"/>
      <c r="BU138" s="33">
        <f t="shared" si="479"/>
        <v>0</v>
      </c>
      <c r="BV138" s="34"/>
      <c r="BW138" s="33">
        <f t="shared" si="480"/>
        <v>0</v>
      </c>
      <c r="BX138" s="34"/>
      <c r="BY138" s="33">
        <f t="shared" si="481"/>
        <v>0</v>
      </c>
      <c r="BZ138" s="33"/>
      <c r="CA138" s="33">
        <f t="shared" si="482"/>
        <v>0</v>
      </c>
      <c r="CB138" s="34"/>
      <c r="CC138" s="33">
        <f t="shared" si="483"/>
        <v>0</v>
      </c>
      <c r="CD138" s="34"/>
      <c r="CE138" s="33">
        <f t="shared" si="484"/>
        <v>0</v>
      </c>
      <c r="CF138" s="34"/>
      <c r="CG138" s="33">
        <f t="shared" si="485"/>
        <v>0</v>
      </c>
      <c r="CH138" s="34"/>
      <c r="CI138" s="33">
        <f t="shared" si="486"/>
        <v>0</v>
      </c>
      <c r="CJ138" s="34"/>
      <c r="CK138" s="33">
        <f t="shared" si="487"/>
        <v>0</v>
      </c>
      <c r="CL138" s="34"/>
      <c r="CM138" s="33">
        <f t="shared" si="488"/>
        <v>0</v>
      </c>
      <c r="CN138" s="34"/>
      <c r="CO138" s="33">
        <f t="shared" si="489"/>
        <v>0</v>
      </c>
      <c r="CP138" s="34"/>
      <c r="CQ138" s="33">
        <f t="shared" si="490"/>
        <v>0</v>
      </c>
      <c r="CR138" s="34"/>
      <c r="CS138" s="33">
        <f t="shared" si="491"/>
        <v>0</v>
      </c>
      <c r="CT138" s="34"/>
      <c r="CU138" s="33">
        <f t="shared" si="492"/>
        <v>0</v>
      </c>
      <c r="CV138" s="34"/>
      <c r="CW138" s="33">
        <f t="shared" si="493"/>
        <v>0</v>
      </c>
      <c r="CX138" s="34"/>
      <c r="CY138" s="33">
        <f t="shared" si="494"/>
        <v>0</v>
      </c>
      <c r="CZ138" s="34"/>
      <c r="DA138" s="33">
        <f t="shared" si="495"/>
        <v>0</v>
      </c>
      <c r="DB138" s="34"/>
      <c r="DC138" s="33">
        <f t="shared" si="496"/>
        <v>0</v>
      </c>
      <c r="DD138" s="34"/>
      <c r="DE138" s="33">
        <f t="shared" si="497"/>
        <v>0</v>
      </c>
      <c r="DF138" s="34"/>
      <c r="DG138" s="33">
        <f t="shared" si="498"/>
        <v>0</v>
      </c>
      <c r="DH138" s="34"/>
      <c r="DI138" s="33">
        <f t="shared" si="499"/>
        <v>0</v>
      </c>
      <c r="DJ138" s="34"/>
      <c r="DK138" s="33">
        <f t="shared" si="500"/>
        <v>0</v>
      </c>
      <c r="DL138" s="34"/>
      <c r="DM138" s="33">
        <f t="shared" si="501"/>
        <v>0</v>
      </c>
      <c r="DN138" s="77"/>
      <c r="DO138" s="33">
        <f t="shared" si="502"/>
        <v>0</v>
      </c>
      <c r="DP138" s="34"/>
      <c r="DQ138" s="33">
        <f t="shared" si="503"/>
        <v>0</v>
      </c>
      <c r="DR138" s="34"/>
      <c r="DS138" s="33">
        <f t="shared" si="504"/>
        <v>0</v>
      </c>
      <c r="DT138" s="34"/>
      <c r="DU138" s="33">
        <f t="shared" si="505"/>
        <v>0</v>
      </c>
      <c r="DV138" s="34"/>
      <c r="DW138" s="33">
        <f t="shared" si="506"/>
        <v>0</v>
      </c>
      <c r="DX138" s="34"/>
      <c r="DY138" s="33">
        <f t="shared" si="507"/>
        <v>0</v>
      </c>
      <c r="DZ138" s="52"/>
      <c r="EA138" s="33">
        <f t="shared" si="508"/>
        <v>0</v>
      </c>
      <c r="EB138" s="33"/>
      <c r="EC138" s="33">
        <f t="shared" si="509"/>
        <v>0</v>
      </c>
      <c r="ED138" s="33"/>
      <c r="EE138" s="37">
        <f t="shared" si="510"/>
        <v>0</v>
      </c>
      <c r="EF138" s="38">
        <f t="shared" si="511"/>
        <v>0</v>
      </c>
      <c r="EG138" s="38">
        <f t="shared" si="511"/>
        <v>0</v>
      </c>
    </row>
    <row r="139" spans="1:137" s="2" customFormat="1" ht="30" x14ac:dyDescent="0.25">
      <c r="B139" s="67">
        <v>97</v>
      </c>
      <c r="C139" s="29" t="s">
        <v>280</v>
      </c>
      <c r="D139" s="30">
        <f t="shared" si="168"/>
        <v>9860</v>
      </c>
      <c r="E139" s="30">
        <v>10127</v>
      </c>
      <c r="F139" s="31">
        <v>3.24</v>
      </c>
      <c r="G139" s="40">
        <v>1</v>
      </c>
      <c r="H139" s="30">
        <v>1.4</v>
      </c>
      <c r="I139" s="30">
        <v>1.68</v>
      </c>
      <c r="J139" s="30">
        <v>2.23</v>
      </c>
      <c r="K139" s="30">
        <v>2.57</v>
      </c>
      <c r="L139" s="34"/>
      <c r="M139" s="33">
        <f t="shared" si="449"/>
        <v>0</v>
      </c>
      <c r="N139" s="34"/>
      <c r="O139" s="33">
        <f t="shared" si="450"/>
        <v>0</v>
      </c>
      <c r="P139" s="34"/>
      <c r="Q139" s="33">
        <f t="shared" si="451"/>
        <v>0</v>
      </c>
      <c r="R139" s="34"/>
      <c r="S139" s="33">
        <f t="shared" si="452"/>
        <v>0</v>
      </c>
      <c r="T139" s="34"/>
      <c r="U139" s="33">
        <f t="shared" si="453"/>
        <v>0</v>
      </c>
      <c r="V139" s="34"/>
      <c r="W139" s="33">
        <f t="shared" si="454"/>
        <v>0</v>
      </c>
      <c r="X139" s="34"/>
      <c r="Y139" s="33">
        <f t="shared" si="455"/>
        <v>0</v>
      </c>
      <c r="Z139" s="34"/>
      <c r="AA139" s="33">
        <f t="shared" si="456"/>
        <v>0</v>
      </c>
      <c r="AB139" s="34"/>
      <c r="AC139" s="33">
        <f t="shared" si="457"/>
        <v>0</v>
      </c>
      <c r="AD139" s="34"/>
      <c r="AE139" s="33">
        <f t="shared" si="458"/>
        <v>0</v>
      </c>
      <c r="AF139" s="34"/>
      <c r="AG139" s="33">
        <f t="shared" si="459"/>
        <v>0</v>
      </c>
      <c r="AH139" s="34"/>
      <c r="AI139" s="33">
        <f t="shared" si="460"/>
        <v>0</v>
      </c>
      <c r="AJ139" s="34"/>
      <c r="AK139" s="33">
        <f t="shared" si="461"/>
        <v>0</v>
      </c>
      <c r="AL139" s="34"/>
      <c r="AM139" s="33">
        <f t="shared" si="462"/>
        <v>0</v>
      </c>
      <c r="AN139" s="34"/>
      <c r="AO139" s="33">
        <f t="shared" si="463"/>
        <v>0</v>
      </c>
      <c r="AP139" s="34"/>
      <c r="AQ139" s="33">
        <f t="shared" si="464"/>
        <v>0</v>
      </c>
      <c r="AR139" s="34"/>
      <c r="AS139" s="33">
        <f t="shared" si="465"/>
        <v>0</v>
      </c>
      <c r="AT139" s="34"/>
      <c r="AU139" s="33">
        <f t="shared" si="466"/>
        <v>0</v>
      </c>
      <c r="AV139" s="34"/>
      <c r="AW139" s="33">
        <f t="shared" si="467"/>
        <v>0</v>
      </c>
      <c r="AX139" s="34"/>
      <c r="AY139" s="33">
        <f t="shared" si="468"/>
        <v>0</v>
      </c>
      <c r="AZ139" s="34"/>
      <c r="BA139" s="33">
        <f t="shared" si="469"/>
        <v>0</v>
      </c>
      <c r="BB139" s="34"/>
      <c r="BC139" s="33">
        <f t="shared" si="470"/>
        <v>0</v>
      </c>
      <c r="BD139" s="34"/>
      <c r="BE139" s="33">
        <f t="shared" si="471"/>
        <v>0</v>
      </c>
      <c r="BF139" s="34"/>
      <c r="BG139" s="33">
        <f t="shared" si="472"/>
        <v>0</v>
      </c>
      <c r="BH139" s="34"/>
      <c r="BI139" s="33">
        <f t="shared" si="473"/>
        <v>0</v>
      </c>
      <c r="BJ139" s="34"/>
      <c r="BK139" s="33">
        <f t="shared" si="474"/>
        <v>0</v>
      </c>
      <c r="BL139" s="34"/>
      <c r="BM139" s="33">
        <f t="shared" si="475"/>
        <v>0</v>
      </c>
      <c r="BN139" s="34"/>
      <c r="BO139" s="33">
        <f t="shared" si="476"/>
        <v>0</v>
      </c>
      <c r="BP139" s="34"/>
      <c r="BQ139" s="33">
        <f t="shared" si="477"/>
        <v>0</v>
      </c>
      <c r="BR139" s="34"/>
      <c r="BS139" s="33">
        <f t="shared" si="478"/>
        <v>0</v>
      </c>
      <c r="BT139" s="34"/>
      <c r="BU139" s="33">
        <f t="shared" si="479"/>
        <v>0</v>
      </c>
      <c r="BV139" s="34"/>
      <c r="BW139" s="33">
        <f t="shared" si="480"/>
        <v>0</v>
      </c>
      <c r="BX139" s="34"/>
      <c r="BY139" s="33">
        <f t="shared" si="481"/>
        <v>0</v>
      </c>
      <c r="BZ139" s="33"/>
      <c r="CA139" s="33">
        <f t="shared" si="482"/>
        <v>0</v>
      </c>
      <c r="CB139" s="34"/>
      <c r="CC139" s="33">
        <f t="shared" si="483"/>
        <v>0</v>
      </c>
      <c r="CD139" s="34"/>
      <c r="CE139" s="33">
        <f t="shared" si="484"/>
        <v>0</v>
      </c>
      <c r="CF139" s="34"/>
      <c r="CG139" s="33">
        <f t="shared" si="485"/>
        <v>0</v>
      </c>
      <c r="CH139" s="34"/>
      <c r="CI139" s="33">
        <f t="shared" si="486"/>
        <v>0</v>
      </c>
      <c r="CJ139" s="34"/>
      <c r="CK139" s="33">
        <f t="shared" si="487"/>
        <v>0</v>
      </c>
      <c r="CL139" s="34"/>
      <c r="CM139" s="33">
        <f t="shared" si="488"/>
        <v>0</v>
      </c>
      <c r="CN139" s="34"/>
      <c r="CO139" s="33">
        <f t="shared" si="489"/>
        <v>0</v>
      </c>
      <c r="CP139" s="34"/>
      <c r="CQ139" s="33">
        <f t="shared" si="490"/>
        <v>0</v>
      </c>
      <c r="CR139" s="34"/>
      <c r="CS139" s="33">
        <f t="shared" si="491"/>
        <v>0</v>
      </c>
      <c r="CT139" s="34"/>
      <c r="CU139" s="33">
        <f t="shared" si="492"/>
        <v>0</v>
      </c>
      <c r="CV139" s="34"/>
      <c r="CW139" s="33">
        <f t="shared" si="493"/>
        <v>0</v>
      </c>
      <c r="CX139" s="34"/>
      <c r="CY139" s="33">
        <f t="shared" si="494"/>
        <v>0</v>
      </c>
      <c r="CZ139" s="34"/>
      <c r="DA139" s="33">
        <f t="shared" si="495"/>
        <v>0</v>
      </c>
      <c r="DB139" s="34"/>
      <c r="DC139" s="33">
        <f t="shared" si="496"/>
        <v>0</v>
      </c>
      <c r="DD139" s="34"/>
      <c r="DE139" s="33">
        <f t="shared" si="497"/>
        <v>0</v>
      </c>
      <c r="DF139" s="34"/>
      <c r="DG139" s="33">
        <f t="shared" si="498"/>
        <v>0</v>
      </c>
      <c r="DH139" s="34"/>
      <c r="DI139" s="33">
        <f t="shared" si="499"/>
        <v>0</v>
      </c>
      <c r="DJ139" s="34"/>
      <c r="DK139" s="33">
        <f t="shared" si="500"/>
        <v>0</v>
      </c>
      <c r="DL139" s="34"/>
      <c r="DM139" s="33">
        <f t="shared" si="501"/>
        <v>0</v>
      </c>
      <c r="DN139" s="78"/>
      <c r="DO139" s="33">
        <f t="shared" si="502"/>
        <v>0</v>
      </c>
      <c r="DP139" s="34"/>
      <c r="DQ139" s="33">
        <f t="shared" si="503"/>
        <v>0</v>
      </c>
      <c r="DR139" s="34"/>
      <c r="DS139" s="33">
        <f t="shared" si="504"/>
        <v>0</v>
      </c>
      <c r="DT139" s="34"/>
      <c r="DU139" s="33">
        <f t="shared" si="505"/>
        <v>0</v>
      </c>
      <c r="DV139" s="34"/>
      <c r="DW139" s="33">
        <f t="shared" si="506"/>
        <v>0</v>
      </c>
      <c r="DX139" s="34"/>
      <c r="DY139" s="33">
        <f t="shared" si="507"/>
        <v>0</v>
      </c>
      <c r="DZ139" s="52"/>
      <c r="EA139" s="33">
        <f t="shared" si="508"/>
        <v>0</v>
      </c>
      <c r="EB139" s="33"/>
      <c r="EC139" s="33">
        <f t="shared" si="509"/>
        <v>0</v>
      </c>
      <c r="ED139" s="33"/>
      <c r="EE139" s="37">
        <f t="shared" si="510"/>
        <v>0</v>
      </c>
      <c r="EF139" s="38">
        <f t="shared" si="511"/>
        <v>0</v>
      </c>
      <c r="EG139" s="38">
        <f t="shared" si="511"/>
        <v>0</v>
      </c>
    </row>
    <row r="140" spans="1:137" s="2" customFormat="1" ht="30" x14ac:dyDescent="0.25">
      <c r="B140" s="67">
        <v>98</v>
      </c>
      <c r="C140" s="42" t="s">
        <v>281</v>
      </c>
      <c r="D140" s="30">
        <f t="shared" si="168"/>
        <v>9860</v>
      </c>
      <c r="E140" s="30">
        <v>10127</v>
      </c>
      <c r="F140" s="31">
        <v>2.06</v>
      </c>
      <c r="G140" s="40">
        <v>1</v>
      </c>
      <c r="H140" s="30">
        <v>1.4</v>
      </c>
      <c r="I140" s="30">
        <v>1.68</v>
      </c>
      <c r="J140" s="30">
        <v>2.23</v>
      </c>
      <c r="K140" s="30">
        <v>2.57</v>
      </c>
      <c r="L140" s="34"/>
      <c r="M140" s="33">
        <f t="shared" si="449"/>
        <v>0</v>
      </c>
      <c r="N140" s="34"/>
      <c r="O140" s="33">
        <f t="shared" si="450"/>
        <v>0</v>
      </c>
      <c r="P140" s="34"/>
      <c r="Q140" s="33">
        <f t="shared" si="451"/>
        <v>0</v>
      </c>
      <c r="R140" s="34"/>
      <c r="S140" s="33">
        <f t="shared" si="452"/>
        <v>0</v>
      </c>
      <c r="T140" s="34"/>
      <c r="U140" s="33">
        <f t="shared" si="453"/>
        <v>0</v>
      </c>
      <c r="V140" s="34"/>
      <c r="W140" s="33">
        <f t="shared" si="454"/>
        <v>0</v>
      </c>
      <c r="X140" s="34"/>
      <c r="Y140" s="33">
        <f t="shared" si="455"/>
        <v>0</v>
      </c>
      <c r="Z140" s="34"/>
      <c r="AA140" s="33">
        <f t="shared" si="456"/>
        <v>0</v>
      </c>
      <c r="AB140" s="34"/>
      <c r="AC140" s="33">
        <f t="shared" si="457"/>
        <v>0</v>
      </c>
      <c r="AD140" s="34"/>
      <c r="AE140" s="33">
        <f t="shared" si="458"/>
        <v>0</v>
      </c>
      <c r="AF140" s="34"/>
      <c r="AG140" s="33">
        <f t="shared" si="459"/>
        <v>0</v>
      </c>
      <c r="AH140" s="34"/>
      <c r="AI140" s="33">
        <f t="shared" si="460"/>
        <v>0</v>
      </c>
      <c r="AJ140" s="34"/>
      <c r="AK140" s="33">
        <f t="shared" si="461"/>
        <v>0</v>
      </c>
      <c r="AL140" s="34"/>
      <c r="AM140" s="33">
        <f t="shared" si="462"/>
        <v>0</v>
      </c>
      <c r="AN140" s="34"/>
      <c r="AO140" s="33">
        <f t="shared" si="463"/>
        <v>0</v>
      </c>
      <c r="AP140" s="34"/>
      <c r="AQ140" s="33">
        <f t="shared" si="464"/>
        <v>0</v>
      </c>
      <c r="AR140" s="34"/>
      <c r="AS140" s="33">
        <f t="shared" si="465"/>
        <v>0</v>
      </c>
      <c r="AT140" s="34"/>
      <c r="AU140" s="33">
        <f t="shared" si="466"/>
        <v>0</v>
      </c>
      <c r="AV140" s="34"/>
      <c r="AW140" s="33">
        <f t="shared" si="467"/>
        <v>0</v>
      </c>
      <c r="AX140" s="34"/>
      <c r="AY140" s="33">
        <f t="shared" si="468"/>
        <v>0</v>
      </c>
      <c r="AZ140" s="34"/>
      <c r="BA140" s="33">
        <f t="shared" si="469"/>
        <v>0</v>
      </c>
      <c r="BB140" s="34"/>
      <c r="BC140" s="33">
        <f t="shared" si="470"/>
        <v>0</v>
      </c>
      <c r="BD140" s="34"/>
      <c r="BE140" s="33">
        <f t="shared" si="471"/>
        <v>0</v>
      </c>
      <c r="BF140" s="34"/>
      <c r="BG140" s="33">
        <f t="shared" si="472"/>
        <v>0</v>
      </c>
      <c r="BH140" s="34"/>
      <c r="BI140" s="33">
        <f t="shared" si="473"/>
        <v>0</v>
      </c>
      <c r="BJ140" s="34"/>
      <c r="BK140" s="33">
        <f t="shared" si="474"/>
        <v>0</v>
      </c>
      <c r="BL140" s="34"/>
      <c r="BM140" s="33">
        <f t="shared" si="475"/>
        <v>0</v>
      </c>
      <c r="BN140" s="34"/>
      <c r="BO140" s="33">
        <f t="shared" si="476"/>
        <v>0</v>
      </c>
      <c r="BP140" s="34"/>
      <c r="BQ140" s="33">
        <f t="shared" si="477"/>
        <v>0</v>
      </c>
      <c r="BR140" s="34"/>
      <c r="BS140" s="33">
        <f t="shared" si="478"/>
        <v>0</v>
      </c>
      <c r="BT140" s="34"/>
      <c r="BU140" s="33">
        <f t="shared" si="479"/>
        <v>0</v>
      </c>
      <c r="BV140" s="34"/>
      <c r="BW140" s="33">
        <f t="shared" si="480"/>
        <v>0</v>
      </c>
      <c r="BX140" s="34"/>
      <c r="BY140" s="33">
        <f t="shared" si="481"/>
        <v>0</v>
      </c>
      <c r="BZ140" s="33"/>
      <c r="CA140" s="33">
        <f t="shared" si="482"/>
        <v>0</v>
      </c>
      <c r="CB140" s="34"/>
      <c r="CC140" s="33">
        <f t="shared" si="483"/>
        <v>0</v>
      </c>
      <c r="CD140" s="34"/>
      <c r="CE140" s="33">
        <f t="shared" si="484"/>
        <v>0</v>
      </c>
      <c r="CF140" s="34"/>
      <c r="CG140" s="33">
        <f t="shared" si="485"/>
        <v>0</v>
      </c>
      <c r="CH140" s="34"/>
      <c r="CI140" s="33">
        <f t="shared" si="486"/>
        <v>0</v>
      </c>
      <c r="CJ140" s="34"/>
      <c r="CK140" s="33">
        <f t="shared" si="487"/>
        <v>0</v>
      </c>
      <c r="CL140" s="34"/>
      <c r="CM140" s="33">
        <f t="shared" si="488"/>
        <v>0</v>
      </c>
      <c r="CN140" s="34"/>
      <c r="CO140" s="33">
        <f t="shared" si="489"/>
        <v>0</v>
      </c>
      <c r="CP140" s="34"/>
      <c r="CQ140" s="33">
        <f t="shared" si="490"/>
        <v>0</v>
      </c>
      <c r="CR140" s="34"/>
      <c r="CS140" s="33">
        <f t="shared" si="491"/>
        <v>0</v>
      </c>
      <c r="CT140" s="34"/>
      <c r="CU140" s="33">
        <f t="shared" si="492"/>
        <v>0</v>
      </c>
      <c r="CV140" s="34"/>
      <c r="CW140" s="33">
        <f t="shared" si="493"/>
        <v>0</v>
      </c>
      <c r="CX140" s="34"/>
      <c r="CY140" s="33">
        <f t="shared" si="494"/>
        <v>0</v>
      </c>
      <c r="CZ140" s="34"/>
      <c r="DA140" s="33">
        <f t="shared" si="495"/>
        <v>0</v>
      </c>
      <c r="DB140" s="34"/>
      <c r="DC140" s="33">
        <f t="shared" si="496"/>
        <v>0</v>
      </c>
      <c r="DD140" s="34"/>
      <c r="DE140" s="33">
        <f t="shared" si="497"/>
        <v>0</v>
      </c>
      <c r="DF140" s="34"/>
      <c r="DG140" s="33">
        <f t="shared" si="498"/>
        <v>0</v>
      </c>
      <c r="DH140" s="34"/>
      <c r="DI140" s="33">
        <f t="shared" si="499"/>
        <v>0</v>
      </c>
      <c r="DJ140" s="34"/>
      <c r="DK140" s="33">
        <f t="shared" si="500"/>
        <v>0</v>
      </c>
      <c r="DL140" s="34"/>
      <c r="DM140" s="33">
        <f t="shared" si="501"/>
        <v>0</v>
      </c>
      <c r="DN140" s="77"/>
      <c r="DO140" s="33">
        <f t="shared" si="502"/>
        <v>0</v>
      </c>
      <c r="DP140" s="34"/>
      <c r="DQ140" s="33">
        <f t="shared" si="503"/>
        <v>0</v>
      </c>
      <c r="DR140" s="34"/>
      <c r="DS140" s="33">
        <f t="shared" si="504"/>
        <v>0</v>
      </c>
      <c r="DT140" s="34"/>
      <c r="DU140" s="33">
        <f t="shared" si="505"/>
        <v>0</v>
      </c>
      <c r="DV140" s="34"/>
      <c r="DW140" s="33">
        <f t="shared" si="506"/>
        <v>0</v>
      </c>
      <c r="DX140" s="34"/>
      <c r="DY140" s="33">
        <f t="shared" si="507"/>
        <v>0</v>
      </c>
      <c r="DZ140" s="52"/>
      <c r="EA140" s="33">
        <f t="shared" si="508"/>
        <v>0</v>
      </c>
      <c r="EB140" s="33"/>
      <c r="EC140" s="33">
        <f t="shared" si="509"/>
        <v>0</v>
      </c>
      <c r="ED140" s="33"/>
      <c r="EE140" s="37">
        <f t="shared" si="510"/>
        <v>0</v>
      </c>
      <c r="EF140" s="38">
        <f t="shared" si="511"/>
        <v>0</v>
      </c>
      <c r="EG140" s="38">
        <f t="shared" si="511"/>
        <v>0</v>
      </c>
    </row>
    <row r="141" spans="1:137" s="2" customFormat="1" ht="30" x14ac:dyDescent="0.25">
      <c r="B141" s="67">
        <v>99</v>
      </c>
      <c r="C141" s="42" t="s">
        <v>282</v>
      </c>
      <c r="D141" s="30">
        <f t="shared" si="168"/>
        <v>9860</v>
      </c>
      <c r="E141" s="30">
        <v>10127</v>
      </c>
      <c r="F141" s="31">
        <v>2.17</v>
      </c>
      <c r="G141" s="40">
        <v>1</v>
      </c>
      <c r="H141" s="30">
        <v>1.4</v>
      </c>
      <c r="I141" s="30">
        <v>1.68</v>
      </c>
      <c r="J141" s="30">
        <v>2.23</v>
      </c>
      <c r="K141" s="30">
        <v>2.57</v>
      </c>
      <c r="L141" s="34"/>
      <c r="M141" s="33">
        <f t="shared" si="449"/>
        <v>0</v>
      </c>
      <c r="N141" s="34"/>
      <c r="O141" s="33">
        <f t="shared" si="450"/>
        <v>0</v>
      </c>
      <c r="P141" s="34"/>
      <c r="Q141" s="33">
        <f t="shared" si="451"/>
        <v>0</v>
      </c>
      <c r="R141" s="34"/>
      <c r="S141" s="33">
        <f t="shared" si="452"/>
        <v>0</v>
      </c>
      <c r="T141" s="34"/>
      <c r="U141" s="33">
        <f t="shared" si="453"/>
        <v>0</v>
      </c>
      <c r="V141" s="34"/>
      <c r="W141" s="33">
        <f t="shared" si="454"/>
        <v>0</v>
      </c>
      <c r="X141" s="34"/>
      <c r="Y141" s="33">
        <f t="shared" si="455"/>
        <v>0</v>
      </c>
      <c r="Z141" s="34"/>
      <c r="AA141" s="33">
        <f t="shared" si="456"/>
        <v>0</v>
      </c>
      <c r="AB141" s="34"/>
      <c r="AC141" s="33">
        <f t="shared" si="457"/>
        <v>0</v>
      </c>
      <c r="AD141" s="34"/>
      <c r="AE141" s="33">
        <f t="shared" si="458"/>
        <v>0</v>
      </c>
      <c r="AF141" s="34"/>
      <c r="AG141" s="33">
        <f t="shared" si="459"/>
        <v>0</v>
      </c>
      <c r="AH141" s="34"/>
      <c r="AI141" s="33">
        <f t="shared" si="460"/>
        <v>0</v>
      </c>
      <c r="AJ141" s="34"/>
      <c r="AK141" s="33">
        <f t="shared" si="461"/>
        <v>0</v>
      </c>
      <c r="AL141" s="34"/>
      <c r="AM141" s="33">
        <f t="shared" si="462"/>
        <v>0</v>
      </c>
      <c r="AN141" s="34"/>
      <c r="AO141" s="33">
        <f t="shared" si="463"/>
        <v>0</v>
      </c>
      <c r="AP141" s="34"/>
      <c r="AQ141" s="33">
        <f t="shared" si="464"/>
        <v>0</v>
      </c>
      <c r="AR141" s="34"/>
      <c r="AS141" s="33">
        <f t="shared" si="465"/>
        <v>0</v>
      </c>
      <c r="AT141" s="34"/>
      <c r="AU141" s="33">
        <f t="shared" si="466"/>
        <v>0</v>
      </c>
      <c r="AV141" s="34"/>
      <c r="AW141" s="33">
        <f t="shared" si="467"/>
        <v>0</v>
      </c>
      <c r="AX141" s="34"/>
      <c r="AY141" s="33">
        <f t="shared" si="468"/>
        <v>0</v>
      </c>
      <c r="AZ141" s="34"/>
      <c r="BA141" s="33">
        <f t="shared" si="469"/>
        <v>0</v>
      </c>
      <c r="BB141" s="34"/>
      <c r="BC141" s="33">
        <f t="shared" si="470"/>
        <v>0</v>
      </c>
      <c r="BD141" s="34"/>
      <c r="BE141" s="33">
        <f t="shared" si="471"/>
        <v>0</v>
      </c>
      <c r="BF141" s="34"/>
      <c r="BG141" s="33">
        <f t="shared" si="472"/>
        <v>0</v>
      </c>
      <c r="BH141" s="34"/>
      <c r="BI141" s="33">
        <f t="shared" si="473"/>
        <v>0</v>
      </c>
      <c r="BJ141" s="34"/>
      <c r="BK141" s="33">
        <f t="shared" si="474"/>
        <v>0</v>
      </c>
      <c r="BL141" s="34"/>
      <c r="BM141" s="33">
        <f t="shared" si="475"/>
        <v>0</v>
      </c>
      <c r="BN141" s="34"/>
      <c r="BO141" s="33">
        <f t="shared" si="476"/>
        <v>0</v>
      </c>
      <c r="BP141" s="34"/>
      <c r="BQ141" s="33">
        <f t="shared" si="477"/>
        <v>0</v>
      </c>
      <c r="BR141" s="34"/>
      <c r="BS141" s="33">
        <f t="shared" si="478"/>
        <v>0</v>
      </c>
      <c r="BT141" s="34"/>
      <c r="BU141" s="33">
        <f t="shared" si="479"/>
        <v>0</v>
      </c>
      <c r="BV141" s="34"/>
      <c r="BW141" s="33">
        <f t="shared" si="480"/>
        <v>0</v>
      </c>
      <c r="BX141" s="34"/>
      <c r="BY141" s="33">
        <f t="shared" si="481"/>
        <v>0</v>
      </c>
      <c r="BZ141" s="33"/>
      <c r="CA141" s="33">
        <f t="shared" si="482"/>
        <v>0</v>
      </c>
      <c r="CB141" s="34"/>
      <c r="CC141" s="33">
        <f t="shared" si="483"/>
        <v>0</v>
      </c>
      <c r="CD141" s="34"/>
      <c r="CE141" s="33">
        <f t="shared" si="484"/>
        <v>0</v>
      </c>
      <c r="CF141" s="34"/>
      <c r="CG141" s="33">
        <f t="shared" si="485"/>
        <v>0</v>
      </c>
      <c r="CH141" s="34"/>
      <c r="CI141" s="33">
        <f t="shared" si="486"/>
        <v>0</v>
      </c>
      <c r="CJ141" s="34"/>
      <c r="CK141" s="33">
        <f t="shared" si="487"/>
        <v>0</v>
      </c>
      <c r="CL141" s="34"/>
      <c r="CM141" s="33">
        <f t="shared" si="488"/>
        <v>0</v>
      </c>
      <c r="CN141" s="34"/>
      <c r="CO141" s="33">
        <f t="shared" si="489"/>
        <v>0</v>
      </c>
      <c r="CP141" s="34"/>
      <c r="CQ141" s="33">
        <f t="shared" si="490"/>
        <v>0</v>
      </c>
      <c r="CR141" s="34"/>
      <c r="CS141" s="33">
        <f t="shared" si="491"/>
        <v>0</v>
      </c>
      <c r="CT141" s="34"/>
      <c r="CU141" s="33">
        <f t="shared" si="492"/>
        <v>0</v>
      </c>
      <c r="CV141" s="34"/>
      <c r="CW141" s="33">
        <f t="shared" si="493"/>
        <v>0</v>
      </c>
      <c r="CX141" s="34"/>
      <c r="CY141" s="33">
        <f t="shared" si="494"/>
        <v>0</v>
      </c>
      <c r="CZ141" s="34"/>
      <c r="DA141" s="33">
        <f t="shared" si="495"/>
        <v>0</v>
      </c>
      <c r="DB141" s="34"/>
      <c r="DC141" s="33">
        <f t="shared" si="496"/>
        <v>0</v>
      </c>
      <c r="DD141" s="34"/>
      <c r="DE141" s="33">
        <f t="shared" si="497"/>
        <v>0</v>
      </c>
      <c r="DF141" s="34"/>
      <c r="DG141" s="33">
        <f t="shared" si="498"/>
        <v>0</v>
      </c>
      <c r="DH141" s="34"/>
      <c r="DI141" s="33">
        <f t="shared" si="499"/>
        <v>0</v>
      </c>
      <c r="DJ141" s="34"/>
      <c r="DK141" s="33">
        <f t="shared" si="500"/>
        <v>0</v>
      </c>
      <c r="DL141" s="34"/>
      <c r="DM141" s="33">
        <f t="shared" si="501"/>
        <v>0</v>
      </c>
      <c r="DN141" s="77"/>
      <c r="DO141" s="33">
        <f t="shared" si="502"/>
        <v>0</v>
      </c>
      <c r="DP141" s="34"/>
      <c r="DQ141" s="33">
        <f t="shared" si="503"/>
        <v>0</v>
      </c>
      <c r="DR141" s="34"/>
      <c r="DS141" s="33">
        <f t="shared" si="504"/>
        <v>0</v>
      </c>
      <c r="DT141" s="34"/>
      <c r="DU141" s="33">
        <f t="shared" si="505"/>
        <v>0</v>
      </c>
      <c r="DV141" s="34"/>
      <c r="DW141" s="33">
        <f t="shared" si="506"/>
        <v>0</v>
      </c>
      <c r="DX141" s="34"/>
      <c r="DY141" s="33">
        <f t="shared" si="507"/>
        <v>0</v>
      </c>
      <c r="DZ141" s="52"/>
      <c r="EA141" s="33">
        <f t="shared" si="508"/>
        <v>0</v>
      </c>
      <c r="EB141" s="33"/>
      <c r="EC141" s="33">
        <f t="shared" si="509"/>
        <v>0</v>
      </c>
      <c r="ED141" s="33"/>
      <c r="EE141" s="37">
        <f t="shared" si="510"/>
        <v>0</v>
      </c>
      <c r="EF141" s="38">
        <f t="shared" si="511"/>
        <v>0</v>
      </c>
      <c r="EG141" s="38">
        <f t="shared" si="511"/>
        <v>0</v>
      </c>
    </row>
    <row r="142" spans="1:137" s="61" customFormat="1" x14ac:dyDescent="0.25">
      <c r="A142" s="58">
        <v>33</v>
      </c>
      <c r="B142" s="53"/>
      <c r="C142" s="22" t="s">
        <v>283</v>
      </c>
      <c r="D142" s="46">
        <f t="shared" si="168"/>
        <v>9860</v>
      </c>
      <c r="E142" s="30">
        <v>10127</v>
      </c>
      <c r="F142" s="62">
        <v>1.1000000000000001</v>
      </c>
      <c r="G142" s="60"/>
      <c r="H142" s="54"/>
      <c r="I142" s="54"/>
      <c r="J142" s="54"/>
      <c r="K142" s="54">
        <v>2.57</v>
      </c>
      <c r="L142" s="64">
        <f>L143</f>
        <v>0</v>
      </c>
      <c r="M142" s="64">
        <f t="shared" ref="M142:BX142" si="512">M143</f>
        <v>0</v>
      </c>
      <c r="N142" s="64">
        <f t="shared" si="512"/>
        <v>0</v>
      </c>
      <c r="O142" s="64">
        <f t="shared" si="512"/>
        <v>0</v>
      </c>
      <c r="P142" s="64">
        <f t="shared" si="512"/>
        <v>0</v>
      </c>
      <c r="Q142" s="64">
        <f t="shared" si="512"/>
        <v>0</v>
      </c>
      <c r="R142" s="64">
        <f t="shared" si="512"/>
        <v>0</v>
      </c>
      <c r="S142" s="64">
        <f t="shared" si="512"/>
        <v>0</v>
      </c>
      <c r="T142" s="64">
        <f t="shared" si="512"/>
        <v>0</v>
      </c>
      <c r="U142" s="64">
        <f t="shared" si="512"/>
        <v>0</v>
      </c>
      <c r="V142" s="64">
        <f t="shared" si="512"/>
        <v>0</v>
      </c>
      <c r="W142" s="64">
        <f t="shared" si="512"/>
        <v>0</v>
      </c>
      <c r="X142" s="64">
        <f t="shared" si="512"/>
        <v>0</v>
      </c>
      <c r="Y142" s="64">
        <f t="shared" si="512"/>
        <v>0</v>
      </c>
      <c r="Z142" s="64">
        <f t="shared" si="512"/>
        <v>0</v>
      </c>
      <c r="AA142" s="64">
        <f t="shared" si="512"/>
        <v>0</v>
      </c>
      <c r="AB142" s="64">
        <f t="shared" si="512"/>
        <v>0</v>
      </c>
      <c r="AC142" s="64">
        <f t="shared" si="512"/>
        <v>0</v>
      </c>
      <c r="AD142" s="64">
        <f t="shared" si="512"/>
        <v>0</v>
      </c>
      <c r="AE142" s="64">
        <f t="shared" si="512"/>
        <v>0</v>
      </c>
      <c r="AF142" s="64">
        <f t="shared" si="512"/>
        <v>0</v>
      </c>
      <c r="AG142" s="64">
        <f t="shared" si="512"/>
        <v>0</v>
      </c>
      <c r="AH142" s="64">
        <f t="shared" si="512"/>
        <v>0</v>
      </c>
      <c r="AI142" s="64">
        <f t="shared" si="512"/>
        <v>0</v>
      </c>
      <c r="AJ142" s="64">
        <f t="shared" si="512"/>
        <v>0</v>
      </c>
      <c r="AK142" s="64">
        <f t="shared" si="512"/>
        <v>0</v>
      </c>
      <c r="AL142" s="64">
        <f t="shared" si="512"/>
        <v>0</v>
      </c>
      <c r="AM142" s="64">
        <f t="shared" si="512"/>
        <v>0</v>
      </c>
      <c r="AN142" s="64">
        <f t="shared" si="512"/>
        <v>0</v>
      </c>
      <c r="AO142" s="64">
        <f t="shared" si="512"/>
        <v>0</v>
      </c>
      <c r="AP142" s="64">
        <f t="shared" si="512"/>
        <v>0</v>
      </c>
      <c r="AQ142" s="64">
        <f t="shared" si="512"/>
        <v>0</v>
      </c>
      <c r="AR142" s="64">
        <f t="shared" si="512"/>
        <v>0</v>
      </c>
      <c r="AS142" s="64">
        <f t="shared" si="512"/>
        <v>0</v>
      </c>
      <c r="AT142" s="64">
        <f t="shared" si="512"/>
        <v>0</v>
      </c>
      <c r="AU142" s="64">
        <f t="shared" si="512"/>
        <v>0</v>
      </c>
      <c r="AV142" s="64">
        <f t="shared" si="512"/>
        <v>0</v>
      </c>
      <c r="AW142" s="64">
        <f t="shared" si="512"/>
        <v>0</v>
      </c>
      <c r="AX142" s="64">
        <f t="shared" si="512"/>
        <v>10</v>
      </c>
      <c r="AY142" s="64">
        <f t="shared" si="512"/>
        <v>151844</v>
      </c>
      <c r="AZ142" s="64">
        <f t="shared" si="512"/>
        <v>0</v>
      </c>
      <c r="BA142" s="64">
        <f t="shared" si="512"/>
        <v>0</v>
      </c>
      <c r="BB142" s="64">
        <f t="shared" si="512"/>
        <v>0</v>
      </c>
      <c r="BC142" s="64">
        <f t="shared" si="512"/>
        <v>0</v>
      </c>
      <c r="BD142" s="64">
        <f t="shared" si="512"/>
        <v>0</v>
      </c>
      <c r="BE142" s="64">
        <f t="shared" si="512"/>
        <v>0</v>
      </c>
      <c r="BF142" s="64">
        <f t="shared" si="512"/>
        <v>0</v>
      </c>
      <c r="BG142" s="64">
        <f t="shared" si="512"/>
        <v>0</v>
      </c>
      <c r="BH142" s="64">
        <f t="shared" si="512"/>
        <v>0</v>
      </c>
      <c r="BI142" s="64">
        <f t="shared" si="512"/>
        <v>0</v>
      </c>
      <c r="BJ142" s="64">
        <f t="shared" si="512"/>
        <v>0</v>
      </c>
      <c r="BK142" s="64">
        <f t="shared" si="512"/>
        <v>0</v>
      </c>
      <c r="BL142" s="64">
        <f t="shared" si="512"/>
        <v>0</v>
      </c>
      <c r="BM142" s="64">
        <f t="shared" si="512"/>
        <v>0</v>
      </c>
      <c r="BN142" s="64">
        <f t="shared" si="512"/>
        <v>0</v>
      </c>
      <c r="BO142" s="64">
        <f t="shared" si="512"/>
        <v>0</v>
      </c>
      <c r="BP142" s="64">
        <f t="shared" si="512"/>
        <v>0</v>
      </c>
      <c r="BQ142" s="64">
        <f t="shared" si="512"/>
        <v>0</v>
      </c>
      <c r="BR142" s="64">
        <f t="shared" si="512"/>
        <v>0</v>
      </c>
      <c r="BS142" s="64">
        <f t="shared" si="512"/>
        <v>0</v>
      </c>
      <c r="BT142" s="64">
        <f t="shared" si="512"/>
        <v>0</v>
      </c>
      <c r="BU142" s="64">
        <f t="shared" si="512"/>
        <v>0</v>
      </c>
      <c r="BV142" s="64">
        <f t="shared" si="512"/>
        <v>0</v>
      </c>
      <c r="BW142" s="64">
        <f t="shared" si="512"/>
        <v>0</v>
      </c>
      <c r="BX142" s="64">
        <f t="shared" si="512"/>
        <v>0</v>
      </c>
      <c r="BY142" s="64">
        <f t="shared" ref="BY142:EG142" si="513">BY143</f>
        <v>0</v>
      </c>
      <c r="BZ142" s="64">
        <f t="shared" si="513"/>
        <v>0</v>
      </c>
      <c r="CA142" s="64">
        <f t="shared" si="513"/>
        <v>0</v>
      </c>
      <c r="CB142" s="64">
        <f t="shared" si="513"/>
        <v>0</v>
      </c>
      <c r="CC142" s="64">
        <f t="shared" si="513"/>
        <v>0</v>
      </c>
      <c r="CD142" s="64">
        <f t="shared" si="513"/>
        <v>0</v>
      </c>
      <c r="CE142" s="64">
        <f t="shared" si="513"/>
        <v>0</v>
      </c>
      <c r="CF142" s="64">
        <f t="shared" si="513"/>
        <v>0</v>
      </c>
      <c r="CG142" s="64">
        <f t="shared" si="513"/>
        <v>0</v>
      </c>
      <c r="CH142" s="64">
        <f t="shared" si="513"/>
        <v>0</v>
      </c>
      <c r="CI142" s="64">
        <f t="shared" si="513"/>
        <v>0</v>
      </c>
      <c r="CJ142" s="64">
        <f t="shared" si="513"/>
        <v>0</v>
      </c>
      <c r="CK142" s="64">
        <f t="shared" si="513"/>
        <v>0</v>
      </c>
      <c r="CL142" s="64">
        <f t="shared" si="513"/>
        <v>0</v>
      </c>
      <c r="CM142" s="64">
        <f t="shared" si="513"/>
        <v>0</v>
      </c>
      <c r="CN142" s="64">
        <f t="shared" si="513"/>
        <v>9</v>
      </c>
      <c r="CO142" s="64">
        <f t="shared" si="513"/>
        <v>136659.6</v>
      </c>
      <c r="CP142" s="64">
        <v>0</v>
      </c>
      <c r="CQ142" s="64">
        <f t="shared" si="513"/>
        <v>0</v>
      </c>
      <c r="CR142" s="64">
        <f t="shared" si="513"/>
        <v>0</v>
      </c>
      <c r="CS142" s="64">
        <f t="shared" si="513"/>
        <v>0</v>
      </c>
      <c r="CT142" s="64">
        <f t="shared" si="513"/>
        <v>0</v>
      </c>
      <c r="CU142" s="64">
        <f t="shared" si="513"/>
        <v>0</v>
      </c>
      <c r="CV142" s="64">
        <f t="shared" si="513"/>
        <v>0</v>
      </c>
      <c r="CW142" s="64">
        <f t="shared" si="513"/>
        <v>0</v>
      </c>
      <c r="CX142" s="64">
        <f t="shared" si="513"/>
        <v>0</v>
      </c>
      <c r="CY142" s="64">
        <f t="shared" si="513"/>
        <v>0</v>
      </c>
      <c r="CZ142" s="64">
        <f t="shared" si="513"/>
        <v>0</v>
      </c>
      <c r="DA142" s="64">
        <f t="shared" si="513"/>
        <v>0</v>
      </c>
      <c r="DB142" s="64">
        <f t="shared" si="513"/>
        <v>0</v>
      </c>
      <c r="DC142" s="64">
        <f t="shared" si="513"/>
        <v>0</v>
      </c>
      <c r="DD142" s="64">
        <f t="shared" si="513"/>
        <v>0</v>
      </c>
      <c r="DE142" s="64">
        <f t="shared" si="513"/>
        <v>0</v>
      </c>
      <c r="DF142" s="64">
        <f t="shared" si="513"/>
        <v>0</v>
      </c>
      <c r="DG142" s="64">
        <f t="shared" si="513"/>
        <v>0</v>
      </c>
      <c r="DH142" s="64">
        <f t="shared" si="513"/>
        <v>0</v>
      </c>
      <c r="DI142" s="64">
        <f t="shared" si="513"/>
        <v>0</v>
      </c>
      <c r="DJ142" s="64">
        <f t="shared" si="513"/>
        <v>0</v>
      </c>
      <c r="DK142" s="64">
        <f t="shared" si="513"/>
        <v>0</v>
      </c>
      <c r="DL142" s="64">
        <f t="shared" si="513"/>
        <v>0</v>
      </c>
      <c r="DM142" s="64">
        <f t="shared" si="513"/>
        <v>0</v>
      </c>
      <c r="DN142" s="64">
        <f t="shared" si="513"/>
        <v>0</v>
      </c>
      <c r="DO142" s="64">
        <f t="shared" si="513"/>
        <v>0</v>
      </c>
      <c r="DP142" s="64">
        <f t="shared" si="513"/>
        <v>0</v>
      </c>
      <c r="DQ142" s="64">
        <f t="shared" si="513"/>
        <v>0</v>
      </c>
      <c r="DR142" s="64">
        <f t="shared" si="513"/>
        <v>0</v>
      </c>
      <c r="DS142" s="64">
        <f t="shared" si="513"/>
        <v>0</v>
      </c>
      <c r="DT142" s="64">
        <f t="shared" si="513"/>
        <v>0</v>
      </c>
      <c r="DU142" s="64">
        <f t="shared" si="513"/>
        <v>0</v>
      </c>
      <c r="DV142" s="64">
        <f t="shared" si="513"/>
        <v>0</v>
      </c>
      <c r="DW142" s="64">
        <f t="shared" si="513"/>
        <v>0</v>
      </c>
      <c r="DX142" s="64">
        <f t="shared" si="513"/>
        <v>0</v>
      </c>
      <c r="DY142" s="64">
        <f t="shared" si="513"/>
        <v>0</v>
      </c>
      <c r="DZ142" s="65">
        <f t="shared" si="513"/>
        <v>0</v>
      </c>
      <c r="EA142" s="64">
        <f t="shared" si="513"/>
        <v>0</v>
      </c>
      <c r="EB142" s="64">
        <f t="shared" si="513"/>
        <v>0</v>
      </c>
      <c r="EC142" s="64">
        <f t="shared" si="513"/>
        <v>0</v>
      </c>
      <c r="ED142" s="64">
        <f t="shared" si="513"/>
        <v>0</v>
      </c>
      <c r="EE142" s="64">
        <f t="shared" si="513"/>
        <v>0</v>
      </c>
      <c r="EF142" s="64">
        <f t="shared" si="513"/>
        <v>19</v>
      </c>
      <c r="EG142" s="64">
        <f t="shared" si="513"/>
        <v>288503.59999999998</v>
      </c>
    </row>
    <row r="143" spans="1:137" s="2" customFormat="1" x14ac:dyDescent="0.25">
      <c r="B143" s="67">
        <v>100</v>
      </c>
      <c r="C143" s="42" t="s">
        <v>284</v>
      </c>
      <c r="D143" s="30">
        <f t="shared" ref="D143:D158" si="514">D142</f>
        <v>9860</v>
      </c>
      <c r="E143" s="30">
        <v>10127</v>
      </c>
      <c r="F143" s="31">
        <v>1.1000000000000001</v>
      </c>
      <c r="G143" s="40">
        <v>1</v>
      </c>
      <c r="H143" s="30">
        <v>1.4</v>
      </c>
      <c r="I143" s="30">
        <v>1.68</v>
      </c>
      <c r="J143" s="30">
        <v>2.23</v>
      </c>
      <c r="K143" s="30">
        <v>2.57</v>
      </c>
      <c r="L143" s="33">
        <v>0</v>
      </c>
      <c r="M143" s="33">
        <f>SUM(L143*$D143*$F143*$G143*$H143*M$10)</f>
        <v>0</v>
      </c>
      <c r="N143" s="33"/>
      <c r="O143" s="33">
        <f>SUM(N143*$D143*$F143*$G143*$H143*O$10)</f>
        <v>0</v>
      </c>
      <c r="P143" s="34"/>
      <c r="Q143" s="33">
        <f>SUM(P143*$D143*$F143*$G143*$H143*Q$10)</f>
        <v>0</v>
      </c>
      <c r="R143" s="33">
        <v>0</v>
      </c>
      <c r="S143" s="33">
        <f>SUM(R143*$D143*$F143*$G143*$H143*S$10)</f>
        <v>0</v>
      </c>
      <c r="T143" s="33">
        <v>0</v>
      </c>
      <c r="U143" s="33">
        <f>SUM(T143*$D143*$F143*$G143*$H143*U$10)</f>
        <v>0</v>
      </c>
      <c r="V143" s="33">
        <v>0</v>
      </c>
      <c r="W143" s="33">
        <f>SUM(V143*$D143*$F143*$G143*$H143*W$10)</f>
        <v>0</v>
      </c>
      <c r="X143" s="33">
        <v>0</v>
      </c>
      <c r="Y143" s="33">
        <f>SUM(X143*$D143*$F143*$G143*$I143*Y$10)</f>
        <v>0</v>
      </c>
      <c r="Z143" s="33"/>
      <c r="AA143" s="33">
        <f>SUM(Z143*$D143*$F143*$G143*$H143*AA$10)</f>
        <v>0</v>
      </c>
      <c r="AB143" s="33">
        <v>0</v>
      </c>
      <c r="AC143" s="33">
        <f>SUM(AB143*$D143*$F143*$G143*$I143*AC$10)</f>
        <v>0</v>
      </c>
      <c r="AD143" s="33">
        <v>0</v>
      </c>
      <c r="AE143" s="33">
        <f>SUM(AD143*$D143*$F143*$G143*$I143*AE$10)</f>
        <v>0</v>
      </c>
      <c r="AF143" s="33">
        <v>0</v>
      </c>
      <c r="AG143" s="33">
        <f>SUM(AF143*$D143*$F143*$G143*$I143*AG$10)</f>
        <v>0</v>
      </c>
      <c r="AH143" s="33"/>
      <c r="AI143" s="33">
        <f>SUM(AH143*$D143*$F143*$G143*$I143*AI$10)</f>
        <v>0</v>
      </c>
      <c r="AJ143" s="33"/>
      <c r="AK143" s="33">
        <f>SUM(AJ143*$D143*$F143*$G143*$I143*AK$10)</f>
        <v>0</v>
      </c>
      <c r="AL143" s="33">
        <v>0</v>
      </c>
      <c r="AM143" s="33">
        <f>SUM(AL143*$D143*$F143*$G143*$I143*AM$10)</f>
        <v>0</v>
      </c>
      <c r="AN143" s="33">
        <v>0</v>
      </c>
      <c r="AO143" s="33">
        <f>SUM(AN143*$D143*$F143*$G143*$H143*AO$10)</f>
        <v>0</v>
      </c>
      <c r="AP143" s="33"/>
      <c r="AQ143" s="33">
        <f>SUM(AP143*$D143*$F143*$G143*$H143*AQ$10)</f>
        <v>0</v>
      </c>
      <c r="AR143" s="33"/>
      <c r="AS143" s="33">
        <f>SUM(AR143*$D143*$F143*$G143*$H143*AS$10)</f>
        <v>0</v>
      </c>
      <c r="AT143" s="33"/>
      <c r="AU143" s="33">
        <f>SUM(AT143*$D143*$F143*$G143*$I143*AU$10)</f>
        <v>0</v>
      </c>
      <c r="AV143" s="33">
        <v>0</v>
      </c>
      <c r="AW143" s="33">
        <f>SUM(AV143*$D143*$F143*$G143*$H143*AW$10)</f>
        <v>0</v>
      </c>
      <c r="AX143" s="33">
        <v>10</v>
      </c>
      <c r="AY143" s="33">
        <f>SUM(AX143*$D143*$F143*$G143*$H143*AY$10)</f>
        <v>151844</v>
      </c>
      <c r="AZ143" s="33"/>
      <c r="BA143" s="33">
        <f>SUM(AZ143*$D143*$F143*$G143*$H143*BA$10)</f>
        <v>0</v>
      </c>
      <c r="BB143" s="33"/>
      <c r="BC143" s="33">
        <f>SUM(BB143*$D143*$F143*$G143*$H143*BC$10)</f>
        <v>0</v>
      </c>
      <c r="BD143" s="33"/>
      <c r="BE143" s="33">
        <f>SUM(BD143*$D143*$F143*$G143*$H143*BE$10)</f>
        <v>0</v>
      </c>
      <c r="BF143" s="33">
        <v>0</v>
      </c>
      <c r="BG143" s="33">
        <f>SUM(BF143*$D143*$F143*$G143*$H143*BG$10)</f>
        <v>0</v>
      </c>
      <c r="BH143" s="33"/>
      <c r="BI143" s="33">
        <f>SUM(BH143*$D143*$F143*$G143*$H143*BI$10)</f>
        <v>0</v>
      </c>
      <c r="BJ143" s="33"/>
      <c r="BK143" s="33">
        <f>SUM(BJ143*$D143*$F143*$G143*$H143*BK$10)</f>
        <v>0</v>
      </c>
      <c r="BL143" s="33"/>
      <c r="BM143" s="33">
        <f>SUM(BL143*$D143*$F143*$G143*$H143*BM$10)</f>
        <v>0</v>
      </c>
      <c r="BN143" s="33"/>
      <c r="BO143" s="33">
        <f>SUM(BN143*$D143*$F143*$G143*$H143*BO$10)</f>
        <v>0</v>
      </c>
      <c r="BP143" s="33"/>
      <c r="BQ143" s="33">
        <f>SUM(BP143*$D143*$F143*$G143*$H143*BQ$10)</f>
        <v>0</v>
      </c>
      <c r="BR143" s="33">
        <v>0</v>
      </c>
      <c r="BS143" s="33">
        <f>SUM(BR143*$D143*$F143*$G143*$H143*BS$10)</f>
        <v>0</v>
      </c>
      <c r="BT143" s="33">
        <v>0</v>
      </c>
      <c r="BU143" s="33">
        <f>SUM(BT143*$D143*$F143*$G143*$H143*BU$10)</f>
        <v>0</v>
      </c>
      <c r="BV143" s="33">
        <v>0</v>
      </c>
      <c r="BW143" s="33">
        <f>SUM(BV143*$D143*$F143*$G143*$I143*BW$10)</f>
        <v>0</v>
      </c>
      <c r="BX143" s="33"/>
      <c r="BY143" s="33">
        <f>SUM(BX143*$D143*$F143*$G143*$H143*BY$10)</f>
        <v>0</v>
      </c>
      <c r="BZ143" s="33"/>
      <c r="CA143" s="33">
        <f>SUM(BZ143*$D143*$F143*$G143*$H143*CA$10)</f>
        <v>0</v>
      </c>
      <c r="CB143" s="33"/>
      <c r="CC143" s="33">
        <f>SUM(CB143*$D143*$F143*$G143*$H143*CC$10)</f>
        <v>0</v>
      </c>
      <c r="CD143" s="33">
        <v>0</v>
      </c>
      <c r="CE143" s="33">
        <f>SUM(CD143*$D143*$F143*$G143*$I143*CE$10)</f>
        <v>0</v>
      </c>
      <c r="CF143" s="33"/>
      <c r="CG143" s="33">
        <f>SUM(CF143*$D143*$F143*$G143*$I143*CG$10)</f>
        <v>0</v>
      </c>
      <c r="CH143" s="33"/>
      <c r="CI143" s="33">
        <f>SUM(CH143*$D143*$F143*$G143*$H143*CI$10)</f>
        <v>0</v>
      </c>
      <c r="CJ143" s="33"/>
      <c r="CK143" s="33">
        <f>SUM(CJ143*$D143*$F143*$G143*$H143*CK$10)</f>
        <v>0</v>
      </c>
      <c r="CL143" s="33">
        <v>0</v>
      </c>
      <c r="CM143" s="33">
        <f>SUM(CL143*$D143*$F143*$G143*$H143*CM$10)</f>
        <v>0</v>
      </c>
      <c r="CN143" s="33">
        <v>9</v>
      </c>
      <c r="CO143" s="33">
        <f>SUM(CN143*$D143*$F143*$G143*$H143*CO$10)</f>
        <v>136659.6</v>
      </c>
      <c r="CP143" s="33"/>
      <c r="CQ143" s="33">
        <f>SUM(CP143*$D143*$F143*$G143*$H143*CQ$10)</f>
        <v>0</v>
      </c>
      <c r="CR143" s="33"/>
      <c r="CS143" s="33">
        <f>SUM(CR143*$D143*$F143*$G143*$H143*CS$10)</f>
        <v>0</v>
      </c>
      <c r="CT143" s="33"/>
      <c r="CU143" s="33">
        <f>SUM(CT143*$D143*$F143*$G143*$H143*CU$10)</f>
        <v>0</v>
      </c>
      <c r="CV143" s="33"/>
      <c r="CW143" s="33">
        <f>SUM(CV143*$D143*$F143*$G143*$H143*CW$10)</f>
        <v>0</v>
      </c>
      <c r="CX143" s="33"/>
      <c r="CY143" s="33">
        <f>SUM(CX143*$D143*$F143*$G143*$H143*CY$10)</f>
        <v>0</v>
      </c>
      <c r="CZ143" s="33">
        <v>0</v>
      </c>
      <c r="DA143" s="33">
        <f>SUM(CZ143*$D143*$F143*$G143*$I143*DA$10)</f>
        <v>0</v>
      </c>
      <c r="DB143" s="33">
        <v>0</v>
      </c>
      <c r="DC143" s="33">
        <f>SUM(DB143*$D143*$F143*$G143*$I143*DC$10)</f>
        <v>0</v>
      </c>
      <c r="DD143" s="33">
        <v>0</v>
      </c>
      <c r="DE143" s="33">
        <f>SUM(DD143*$D143*$F143*$G143*$H143*DE$10)</f>
        <v>0</v>
      </c>
      <c r="DF143" s="33">
        <v>0</v>
      </c>
      <c r="DG143" s="33">
        <f>SUM(DF143*$D143*$F143*$G143*$I143*DG$10)</f>
        <v>0</v>
      </c>
      <c r="DH143" s="33"/>
      <c r="DI143" s="33">
        <f>SUM(DH143*$D143*$F143*$G143*$I143*DI$10)</f>
        <v>0</v>
      </c>
      <c r="DJ143" s="33">
        <v>0</v>
      </c>
      <c r="DK143" s="33">
        <f>SUM(DJ143*$D143*$F143*$G143*$I143*DK$10)</f>
        <v>0</v>
      </c>
      <c r="DL143" s="33"/>
      <c r="DM143" s="33">
        <f>SUM(DL143*$D143*$F143*$G143*$I143*DM$10)</f>
        <v>0</v>
      </c>
      <c r="DN143" s="33"/>
      <c r="DO143" s="33">
        <f>SUM(DN143*$D143*$F143*$G143*$H143*DO$10)</f>
        <v>0</v>
      </c>
      <c r="DP143" s="33">
        <v>0</v>
      </c>
      <c r="DQ143" s="33">
        <f>SUM(DP143*$D143*$F143*$G143*$H143*DQ$10)</f>
        <v>0</v>
      </c>
      <c r="DR143" s="33"/>
      <c r="DS143" s="33">
        <f>SUM(DR143*$D143*$F143*$G143*$I143*DS$10)</f>
        <v>0</v>
      </c>
      <c r="DT143" s="33"/>
      <c r="DU143" s="33">
        <f>SUM(DT143*$D143*$F143*$G143*$I143*DU$10)</f>
        <v>0</v>
      </c>
      <c r="DV143" s="33"/>
      <c r="DW143" s="33">
        <f>SUM(DV143*$D143*$F143*$G143*$I143*DW$10)</f>
        <v>0</v>
      </c>
      <c r="DX143" s="33">
        <v>0</v>
      </c>
      <c r="DY143" s="33">
        <f>SUM(DX143*$D143*$F143*$G143*$J143*DY$10)</f>
        <v>0</v>
      </c>
      <c r="DZ143" s="36">
        <v>0</v>
      </c>
      <c r="EA143" s="33">
        <f>SUM(DZ143*$D143*$F143*$G143*$K143*EA$10)</f>
        <v>0</v>
      </c>
      <c r="EB143" s="33"/>
      <c r="EC143" s="33">
        <f>SUM(EB143*$D143*$F143*$G143*$H143*EC$10)</f>
        <v>0</v>
      </c>
      <c r="ED143" s="33"/>
      <c r="EE143" s="37">
        <f>SUM(ED143*$D143*$F143*$G143*$H143*EE$10)</f>
        <v>0</v>
      </c>
      <c r="EF143" s="38">
        <f>SUM(P143,V143,R143,L143,N143,BR143,CN143,DD143,DP143,BT143,DN143,BF143,AV143,AN143,AP143,AR143,BH143,CL143,T143,DV143,DB143,BV143,DT143,CD143,DF143,DJ143,DH143,AB143,AD143,AF143,AH143,X143,AJ143,AL143,CF143,DX143,DZ143,AT143,DR143,BJ143,AX143,AZ143,CP143,CR143,CT143,CV143,CX143,BL143,BB143,BN143,BD143,BP143,CH143,CB143,CJ143,Z143,BX143,CZ143,DL143,BZ143,EB143,ED143)</f>
        <v>19</v>
      </c>
      <c r="EG143" s="38">
        <f>SUM(Q143,W143,S143,M143,O143,BS143,CO143,DE143,DQ143,BU143,DO143,BG143,AW143,AO143,AQ143,AS143,BI143,CM143,U143,DW143,DC143,BW143,DU143,CE143,DG143,DK143,DI143,AC143,AE143,AG143,AI143,Y143,AK143,AM143,CG143,DY143,EA143,AU143,DS143,BK143,AY143,BA143,CQ143,CS143,CU143,CW143,CY143,BM143,BC143,BO143,BE143,BQ143,CI143,CC143,CK143,AA143,BY143,DA143,DM143,CA143,EC143,EE143)</f>
        <v>288503.59999999998</v>
      </c>
    </row>
    <row r="144" spans="1:137" s="61" customFormat="1" x14ac:dyDescent="0.25">
      <c r="A144" s="58">
        <v>34</v>
      </c>
      <c r="B144" s="53"/>
      <c r="C144" s="22" t="s">
        <v>285</v>
      </c>
      <c r="D144" s="46">
        <f t="shared" si="514"/>
        <v>9860</v>
      </c>
      <c r="E144" s="30">
        <v>10127</v>
      </c>
      <c r="F144" s="62">
        <v>0.89</v>
      </c>
      <c r="G144" s="60"/>
      <c r="H144" s="54"/>
      <c r="I144" s="54"/>
      <c r="J144" s="54"/>
      <c r="K144" s="54">
        <v>2.57</v>
      </c>
      <c r="L144" s="64">
        <f>SUM(L145:L147)</f>
        <v>0</v>
      </c>
      <c r="M144" s="64">
        <f t="shared" ref="M144:BX144" si="515">SUM(M145:M147)</f>
        <v>0</v>
      </c>
      <c r="N144" s="64">
        <f t="shared" si="515"/>
        <v>0</v>
      </c>
      <c r="O144" s="64">
        <f t="shared" si="515"/>
        <v>0</v>
      </c>
      <c r="P144" s="64">
        <f t="shared" si="515"/>
        <v>0</v>
      </c>
      <c r="Q144" s="64">
        <f t="shared" si="515"/>
        <v>0</v>
      </c>
      <c r="R144" s="64">
        <f t="shared" si="515"/>
        <v>0</v>
      </c>
      <c r="S144" s="64">
        <f t="shared" si="515"/>
        <v>0</v>
      </c>
      <c r="T144" s="64">
        <f t="shared" si="515"/>
        <v>0</v>
      </c>
      <c r="U144" s="64">
        <f t="shared" si="515"/>
        <v>0</v>
      </c>
      <c r="V144" s="64">
        <f t="shared" si="515"/>
        <v>0</v>
      </c>
      <c r="W144" s="64">
        <f t="shared" si="515"/>
        <v>0</v>
      </c>
      <c r="X144" s="64">
        <f t="shared" si="515"/>
        <v>0</v>
      </c>
      <c r="Y144" s="64">
        <f t="shared" si="515"/>
        <v>0</v>
      </c>
      <c r="Z144" s="64">
        <f t="shared" si="515"/>
        <v>0</v>
      </c>
      <c r="AA144" s="64">
        <f t="shared" si="515"/>
        <v>0</v>
      </c>
      <c r="AB144" s="64">
        <f t="shared" si="515"/>
        <v>0</v>
      </c>
      <c r="AC144" s="64">
        <f t="shared" si="515"/>
        <v>0</v>
      </c>
      <c r="AD144" s="64">
        <f t="shared" si="515"/>
        <v>0</v>
      </c>
      <c r="AE144" s="64">
        <f t="shared" si="515"/>
        <v>0</v>
      </c>
      <c r="AF144" s="64">
        <f t="shared" si="515"/>
        <v>0</v>
      </c>
      <c r="AG144" s="64">
        <f t="shared" si="515"/>
        <v>0</v>
      </c>
      <c r="AH144" s="64">
        <f t="shared" si="515"/>
        <v>0</v>
      </c>
      <c r="AI144" s="64">
        <f t="shared" si="515"/>
        <v>0</v>
      </c>
      <c r="AJ144" s="64">
        <f t="shared" si="515"/>
        <v>0</v>
      </c>
      <c r="AK144" s="64">
        <f t="shared" si="515"/>
        <v>0</v>
      </c>
      <c r="AL144" s="64">
        <f t="shared" si="515"/>
        <v>0</v>
      </c>
      <c r="AM144" s="64">
        <f t="shared" si="515"/>
        <v>0</v>
      </c>
      <c r="AN144" s="64">
        <f t="shared" si="515"/>
        <v>0</v>
      </c>
      <c r="AO144" s="64">
        <f t="shared" si="515"/>
        <v>0</v>
      </c>
      <c r="AP144" s="64">
        <f t="shared" si="515"/>
        <v>0</v>
      </c>
      <c r="AQ144" s="64">
        <f t="shared" si="515"/>
        <v>0</v>
      </c>
      <c r="AR144" s="64">
        <f t="shared" si="515"/>
        <v>0</v>
      </c>
      <c r="AS144" s="64">
        <f t="shared" si="515"/>
        <v>0</v>
      </c>
      <c r="AT144" s="64">
        <f t="shared" si="515"/>
        <v>0</v>
      </c>
      <c r="AU144" s="64">
        <f t="shared" si="515"/>
        <v>0</v>
      </c>
      <c r="AV144" s="64">
        <f t="shared" si="515"/>
        <v>0</v>
      </c>
      <c r="AW144" s="64">
        <f t="shared" si="515"/>
        <v>0</v>
      </c>
      <c r="AX144" s="64">
        <f t="shared" si="515"/>
        <v>0</v>
      </c>
      <c r="AY144" s="64">
        <f t="shared" si="515"/>
        <v>0</v>
      </c>
      <c r="AZ144" s="64">
        <f t="shared" si="515"/>
        <v>0</v>
      </c>
      <c r="BA144" s="64">
        <f t="shared" si="515"/>
        <v>0</v>
      </c>
      <c r="BB144" s="64">
        <f t="shared" si="515"/>
        <v>0</v>
      </c>
      <c r="BC144" s="64">
        <f t="shared" si="515"/>
        <v>0</v>
      </c>
      <c r="BD144" s="64">
        <f t="shared" si="515"/>
        <v>0</v>
      </c>
      <c r="BE144" s="64">
        <f t="shared" si="515"/>
        <v>0</v>
      </c>
      <c r="BF144" s="64">
        <f t="shared" si="515"/>
        <v>0</v>
      </c>
      <c r="BG144" s="64">
        <f t="shared" si="515"/>
        <v>0</v>
      </c>
      <c r="BH144" s="64">
        <f t="shared" si="515"/>
        <v>0</v>
      </c>
      <c r="BI144" s="64">
        <f t="shared" si="515"/>
        <v>0</v>
      </c>
      <c r="BJ144" s="64">
        <f t="shared" si="515"/>
        <v>0</v>
      </c>
      <c r="BK144" s="64">
        <f t="shared" si="515"/>
        <v>0</v>
      </c>
      <c r="BL144" s="64">
        <f t="shared" si="515"/>
        <v>0</v>
      </c>
      <c r="BM144" s="64">
        <f t="shared" si="515"/>
        <v>0</v>
      </c>
      <c r="BN144" s="64">
        <f t="shared" si="515"/>
        <v>0</v>
      </c>
      <c r="BO144" s="64">
        <f t="shared" si="515"/>
        <v>0</v>
      </c>
      <c r="BP144" s="64">
        <f t="shared" si="515"/>
        <v>0</v>
      </c>
      <c r="BQ144" s="64">
        <f t="shared" si="515"/>
        <v>0</v>
      </c>
      <c r="BR144" s="64">
        <f t="shared" si="515"/>
        <v>0</v>
      </c>
      <c r="BS144" s="64">
        <f t="shared" si="515"/>
        <v>0</v>
      </c>
      <c r="BT144" s="64">
        <f t="shared" si="515"/>
        <v>0</v>
      </c>
      <c r="BU144" s="64">
        <f t="shared" si="515"/>
        <v>0</v>
      </c>
      <c r="BV144" s="64">
        <f t="shared" si="515"/>
        <v>0</v>
      </c>
      <c r="BW144" s="64">
        <f t="shared" si="515"/>
        <v>0</v>
      </c>
      <c r="BX144" s="64">
        <f t="shared" si="515"/>
        <v>0</v>
      </c>
      <c r="BY144" s="64">
        <f t="shared" ref="BY144:EG144" si="516">SUM(BY145:BY147)</f>
        <v>0</v>
      </c>
      <c r="BZ144" s="64">
        <f t="shared" si="516"/>
        <v>20</v>
      </c>
      <c r="CA144" s="64">
        <f t="shared" si="516"/>
        <v>289884</v>
      </c>
      <c r="CB144" s="64">
        <f t="shared" si="516"/>
        <v>0</v>
      </c>
      <c r="CC144" s="64">
        <f t="shared" si="516"/>
        <v>0</v>
      </c>
      <c r="CD144" s="64">
        <f t="shared" si="516"/>
        <v>0</v>
      </c>
      <c r="CE144" s="64">
        <f t="shared" si="516"/>
        <v>0</v>
      </c>
      <c r="CF144" s="64">
        <f t="shared" si="516"/>
        <v>0</v>
      </c>
      <c r="CG144" s="64">
        <f t="shared" si="516"/>
        <v>0</v>
      </c>
      <c r="CH144" s="64">
        <f t="shared" si="516"/>
        <v>0</v>
      </c>
      <c r="CI144" s="64">
        <f t="shared" si="516"/>
        <v>0</v>
      </c>
      <c r="CJ144" s="64">
        <f t="shared" si="516"/>
        <v>0</v>
      </c>
      <c r="CK144" s="64">
        <f t="shared" si="516"/>
        <v>0</v>
      </c>
      <c r="CL144" s="64">
        <f t="shared" si="516"/>
        <v>0</v>
      </c>
      <c r="CM144" s="64">
        <f t="shared" si="516"/>
        <v>0</v>
      </c>
      <c r="CN144" s="64">
        <f t="shared" si="516"/>
        <v>0</v>
      </c>
      <c r="CO144" s="64">
        <f t="shared" si="516"/>
        <v>0</v>
      </c>
      <c r="CP144" s="64">
        <v>0</v>
      </c>
      <c r="CQ144" s="64">
        <f t="shared" si="516"/>
        <v>0</v>
      </c>
      <c r="CR144" s="64">
        <f t="shared" si="516"/>
        <v>0</v>
      </c>
      <c r="CS144" s="64">
        <f t="shared" si="516"/>
        <v>0</v>
      </c>
      <c r="CT144" s="64">
        <f t="shared" si="516"/>
        <v>0</v>
      </c>
      <c r="CU144" s="64">
        <f t="shared" si="516"/>
        <v>0</v>
      </c>
      <c r="CV144" s="64">
        <f t="shared" si="516"/>
        <v>0</v>
      </c>
      <c r="CW144" s="64">
        <f t="shared" si="516"/>
        <v>0</v>
      </c>
      <c r="CX144" s="64">
        <f t="shared" si="516"/>
        <v>0</v>
      </c>
      <c r="CY144" s="64">
        <f t="shared" si="516"/>
        <v>0</v>
      </c>
      <c r="CZ144" s="64">
        <f t="shared" si="516"/>
        <v>0</v>
      </c>
      <c r="DA144" s="64">
        <f t="shared" si="516"/>
        <v>0</v>
      </c>
      <c r="DB144" s="64">
        <f t="shared" si="516"/>
        <v>2</v>
      </c>
      <c r="DC144" s="64">
        <f t="shared" si="516"/>
        <v>29154.047999999995</v>
      </c>
      <c r="DD144" s="64">
        <f t="shared" si="516"/>
        <v>0</v>
      </c>
      <c r="DE144" s="64">
        <f t="shared" si="516"/>
        <v>0</v>
      </c>
      <c r="DF144" s="64">
        <f t="shared" si="516"/>
        <v>0</v>
      </c>
      <c r="DG144" s="64">
        <f t="shared" si="516"/>
        <v>0</v>
      </c>
      <c r="DH144" s="64">
        <f t="shared" si="516"/>
        <v>0</v>
      </c>
      <c r="DI144" s="64">
        <f t="shared" si="516"/>
        <v>0</v>
      </c>
      <c r="DJ144" s="64">
        <f t="shared" si="516"/>
        <v>0</v>
      </c>
      <c r="DK144" s="64">
        <f t="shared" si="516"/>
        <v>0</v>
      </c>
      <c r="DL144" s="64">
        <f t="shared" si="516"/>
        <v>0</v>
      </c>
      <c r="DM144" s="64">
        <f t="shared" si="516"/>
        <v>0</v>
      </c>
      <c r="DN144" s="64">
        <f t="shared" si="516"/>
        <v>0</v>
      </c>
      <c r="DO144" s="64">
        <f t="shared" si="516"/>
        <v>0</v>
      </c>
      <c r="DP144" s="64">
        <f t="shared" si="516"/>
        <v>0</v>
      </c>
      <c r="DQ144" s="64">
        <f t="shared" si="516"/>
        <v>0</v>
      </c>
      <c r="DR144" s="64">
        <f t="shared" si="516"/>
        <v>0</v>
      </c>
      <c r="DS144" s="64">
        <f t="shared" si="516"/>
        <v>0</v>
      </c>
      <c r="DT144" s="64">
        <f t="shared" si="516"/>
        <v>0</v>
      </c>
      <c r="DU144" s="64">
        <f t="shared" si="516"/>
        <v>0</v>
      </c>
      <c r="DV144" s="64">
        <f t="shared" si="516"/>
        <v>0</v>
      </c>
      <c r="DW144" s="64">
        <f t="shared" si="516"/>
        <v>0</v>
      </c>
      <c r="DX144" s="64">
        <f t="shared" si="516"/>
        <v>0</v>
      </c>
      <c r="DY144" s="64">
        <f t="shared" si="516"/>
        <v>0</v>
      </c>
      <c r="DZ144" s="65">
        <f t="shared" si="516"/>
        <v>0</v>
      </c>
      <c r="EA144" s="64">
        <f t="shared" si="516"/>
        <v>0</v>
      </c>
      <c r="EB144" s="64">
        <f t="shared" si="516"/>
        <v>0</v>
      </c>
      <c r="EC144" s="64">
        <f t="shared" si="516"/>
        <v>0</v>
      </c>
      <c r="ED144" s="64">
        <f t="shared" si="516"/>
        <v>0</v>
      </c>
      <c r="EE144" s="64">
        <f t="shared" si="516"/>
        <v>0</v>
      </c>
      <c r="EF144" s="64">
        <f t="shared" si="516"/>
        <v>22</v>
      </c>
      <c r="EG144" s="64">
        <f t="shared" si="516"/>
        <v>319038.04800000001</v>
      </c>
    </row>
    <row r="145" spans="1:137" s="2" customFormat="1" ht="45" x14ac:dyDescent="0.25">
      <c r="B145" s="67">
        <v>101</v>
      </c>
      <c r="C145" s="29" t="s">
        <v>286</v>
      </c>
      <c r="D145" s="30">
        <f t="shared" si="514"/>
        <v>9860</v>
      </c>
      <c r="E145" s="30">
        <v>10127</v>
      </c>
      <c r="F145" s="31">
        <v>0.88</v>
      </c>
      <c r="G145" s="40">
        <v>1</v>
      </c>
      <c r="H145" s="30">
        <v>1.4</v>
      </c>
      <c r="I145" s="30">
        <v>1.68</v>
      </c>
      <c r="J145" s="30">
        <v>2.23</v>
      </c>
      <c r="K145" s="30">
        <v>2.57</v>
      </c>
      <c r="L145" s="33">
        <v>0</v>
      </c>
      <c r="M145" s="33">
        <f>SUM(L145*$D145*$F145*$G145*$H145*M$10)</f>
        <v>0</v>
      </c>
      <c r="N145" s="33"/>
      <c r="O145" s="33">
        <f>SUM(N145*$D145*$F145*$G145*$H145*O$10)</f>
        <v>0</v>
      </c>
      <c r="P145" s="34"/>
      <c r="Q145" s="33">
        <f>SUM(P145*$D145*$F145*$G145*$H145*Q$10)</f>
        <v>0</v>
      </c>
      <c r="R145" s="33">
        <v>0</v>
      </c>
      <c r="S145" s="33">
        <f>SUM(R145*$D145*$F145*$G145*$H145*S$10)</f>
        <v>0</v>
      </c>
      <c r="T145" s="33">
        <v>0</v>
      </c>
      <c r="U145" s="33">
        <f>SUM(T145*$D145*$F145*$G145*$H145*U$10)</f>
        <v>0</v>
      </c>
      <c r="V145" s="33">
        <v>0</v>
      </c>
      <c r="W145" s="33">
        <f>SUM(V145*$D145*$F145*$G145*$H145*W$10)</f>
        <v>0</v>
      </c>
      <c r="X145" s="33">
        <v>0</v>
      </c>
      <c r="Y145" s="33">
        <f>SUM(X145*$D145*$F145*$G145*$I145*Y$10)</f>
        <v>0</v>
      </c>
      <c r="Z145" s="33"/>
      <c r="AA145" s="33">
        <f>SUM(Z145*$D145*$F145*$G145*$H145*AA$10)</f>
        <v>0</v>
      </c>
      <c r="AB145" s="33">
        <v>0</v>
      </c>
      <c r="AC145" s="33">
        <f>SUM(AB145*$D145*$F145*$G145*$I145*AC$10)</f>
        <v>0</v>
      </c>
      <c r="AD145" s="33">
        <v>0</v>
      </c>
      <c r="AE145" s="33">
        <f>SUM(AD145*$D145*$F145*$G145*$I145*AE$10)</f>
        <v>0</v>
      </c>
      <c r="AF145" s="33">
        <v>0</v>
      </c>
      <c r="AG145" s="33">
        <f>SUM(AF145*$D145*$F145*$G145*$I145*AG$10)</f>
        <v>0</v>
      </c>
      <c r="AH145" s="33"/>
      <c r="AI145" s="33">
        <f>SUM(AH145*$D145*$F145*$G145*$I145*AI$10)</f>
        <v>0</v>
      </c>
      <c r="AJ145" s="33"/>
      <c r="AK145" s="33">
        <f>SUM(AJ145*$D145*$F145*$G145*$I145*AK$10)</f>
        <v>0</v>
      </c>
      <c r="AL145" s="33">
        <v>0</v>
      </c>
      <c r="AM145" s="33">
        <f>SUM(AL145*$D145*$F145*$G145*$I145*AM$10)</f>
        <v>0</v>
      </c>
      <c r="AN145" s="33">
        <v>0</v>
      </c>
      <c r="AO145" s="33">
        <f>SUM(AN145*$D145*$F145*$G145*$H145*AO$10)</f>
        <v>0</v>
      </c>
      <c r="AP145" s="33"/>
      <c r="AQ145" s="33">
        <f>SUM(AP145*$D145*$F145*$G145*$H145*AQ$10)</f>
        <v>0</v>
      </c>
      <c r="AR145" s="33"/>
      <c r="AS145" s="33">
        <f>SUM(AR145*$D145*$F145*$G145*$H145*AS$10)</f>
        <v>0</v>
      </c>
      <c r="AT145" s="33"/>
      <c r="AU145" s="33">
        <f>SUM(AT145*$D145*$F145*$G145*$I145*AU$10)</f>
        <v>0</v>
      </c>
      <c r="AV145" s="33">
        <v>0</v>
      </c>
      <c r="AW145" s="33">
        <f>SUM(AV145*$D145*$F145*$G145*$H145*AW$10)</f>
        <v>0</v>
      </c>
      <c r="AX145" s="33"/>
      <c r="AY145" s="33">
        <f>SUM(AX145*$D145*$F145*$G145*$H145*AY$10)</f>
        <v>0</v>
      </c>
      <c r="AZ145" s="33"/>
      <c r="BA145" s="33">
        <f>SUM(AZ145*$D145*$F145*$G145*$H145*BA$10)</f>
        <v>0</v>
      </c>
      <c r="BB145" s="33"/>
      <c r="BC145" s="33">
        <f>SUM(BB145*$D145*$F145*$G145*$H145*BC$10)</f>
        <v>0</v>
      </c>
      <c r="BD145" s="33"/>
      <c r="BE145" s="33">
        <f>SUM(BD145*$D145*$F145*$G145*$H145*BE$10)</f>
        <v>0</v>
      </c>
      <c r="BF145" s="33"/>
      <c r="BG145" s="33">
        <f>SUM(BF145*$D145*$F145*$G145*$H145*BG$10)</f>
        <v>0</v>
      </c>
      <c r="BH145" s="33"/>
      <c r="BI145" s="33">
        <f>SUM(BH145*$D145*$F145*$G145*$H145*BI$10)</f>
        <v>0</v>
      </c>
      <c r="BJ145" s="33"/>
      <c r="BK145" s="33">
        <f>SUM(BJ145*$D145*$F145*$G145*$H145*BK$10)</f>
        <v>0</v>
      </c>
      <c r="BL145" s="33"/>
      <c r="BM145" s="33">
        <f>SUM(BL145*$D145*$F145*$G145*$H145*BM$10)</f>
        <v>0</v>
      </c>
      <c r="BN145" s="33"/>
      <c r="BO145" s="33">
        <f>SUM(BN145*$D145*$F145*$G145*$H145*BO$10)</f>
        <v>0</v>
      </c>
      <c r="BP145" s="33"/>
      <c r="BQ145" s="33">
        <f>SUM(BP145*$D145*$F145*$G145*$H145*BQ$10)</f>
        <v>0</v>
      </c>
      <c r="BR145" s="33">
        <v>0</v>
      </c>
      <c r="BS145" s="33">
        <f>SUM(BR145*$D145*$F145*$G145*$H145*BS$10)</f>
        <v>0</v>
      </c>
      <c r="BT145" s="33">
        <v>0</v>
      </c>
      <c r="BU145" s="33">
        <f>SUM(BT145*$D145*$F145*$G145*$H145*BU$10)</f>
        <v>0</v>
      </c>
      <c r="BV145" s="33"/>
      <c r="BW145" s="33">
        <f>SUM(BV145*$D145*$F145*$G145*$I145*BW$10)</f>
        <v>0</v>
      </c>
      <c r="BX145" s="33"/>
      <c r="BY145" s="33">
        <f>SUM(BX145*$D145*$F145*$G145*$H145*BY$10)</f>
        <v>0</v>
      </c>
      <c r="BZ145" s="33">
        <v>15</v>
      </c>
      <c r="CA145" s="33">
        <f>SUM(BZ145*$D145*$F145*$G145*$H145*CA$10)</f>
        <v>182212.8</v>
      </c>
      <c r="CB145" s="33"/>
      <c r="CC145" s="33">
        <f>SUM(CB145*$D145*$F145*$G145*$H145*CC$10)</f>
        <v>0</v>
      </c>
      <c r="CD145" s="33">
        <v>0</v>
      </c>
      <c r="CE145" s="33">
        <f>SUM(CD145*$D145*$F145*$G145*$I145*CE$10)</f>
        <v>0</v>
      </c>
      <c r="CF145" s="33"/>
      <c r="CG145" s="33">
        <f>SUM(CF145*$D145*$F145*$G145*$I145*CG$10)</f>
        <v>0</v>
      </c>
      <c r="CH145" s="33"/>
      <c r="CI145" s="33">
        <f>SUM(CH145*$D145*$F145*$G145*$H145*CI$10)</f>
        <v>0</v>
      </c>
      <c r="CJ145" s="33"/>
      <c r="CK145" s="33">
        <f>SUM(CJ145*$D145*$F145*$G145*$H145*CK$10)</f>
        <v>0</v>
      </c>
      <c r="CL145" s="33">
        <v>0</v>
      </c>
      <c r="CM145" s="33">
        <f>SUM(CL145*$D145*$F145*$G145*$H145*CM$10)</f>
        <v>0</v>
      </c>
      <c r="CN145" s="33"/>
      <c r="CO145" s="33">
        <f>SUM(CN145*$D145*$F145*$G145*$H145*CO$10)</f>
        <v>0</v>
      </c>
      <c r="CP145" s="33"/>
      <c r="CQ145" s="33">
        <f>SUM(CP145*$D145*$F145*$G145*$H145*CQ$10)</f>
        <v>0</v>
      </c>
      <c r="CR145" s="33"/>
      <c r="CS145" s="33">
        <f>SUM(CR145*$D145*$F145*$G145*$H145*CS$10)</f>
        <v>0</v>
      </c>
      <c r="CT145" s="33"/>
      <c r="CU145" s="33">
        <f>SUM(CT145*$D145*$F145*$G145*$H145*CU$10)</f>
        <v>0</v>
      </c>
      <c r="CV145" s="33"/>
      <c r="CW145" s="33">
        <f>SUM(CV145*$D145*$F145*$G145*$H145*CW$10)</f>
        <v>0</v>
      </c>
      <c r="CX145" s="33"/>
      <c r="CY145" s="33">
        <f>SUM(CX145*$D145*$F145*$G145*$H145*CY$10)</f>
        <v>0</v>
      </c>
      <c r="CZ145" s="33"/>
      <c r="DA145" s="33">
        <f>SUM(CZ145*$D145*$F145*$G145*$I145*DA$10)</f>
        <v>0</v>
      </c>
      <c r="DB145" s="33">
        <v>2</v>
      </c>
      <c r="DC145" s="33">
        <f>SUM(DB145*$D145*$F145*$G145*$I145*DC$10)</f>
        <v>29154.047999999995</v>
      </c>
      <c r="DD145" s="33">
        <v>0</v>
      </c>
      <c r="DE145" s="33">
        <f>SUM(DD145*$D145*$F145*$G145*$H145*DE$10)</f>
        <v>0</v>
      </c>
      <c r="DF145" s="33">
        <v>0</v>
      </c>
      <c r="DG145" s="33">
        <f>SUM(DF145*$D145*$F145*$G145*$I145*DG$10)</f>
        <v>0</v>
      </c>
      <c r="DH145" s="33"/>
      <c r="DI145" s="33">
        <f>SUM(DH145*$D145*$F145*$G145*$I145*DI$10)</f>
        <v>0</v>
      </c>
      <c r="DJ145" s="33">
        <v>0</v>
      </c>
      <c r="DK145" s="33">
        <f>SUM(DJ145*$D145*$F145*$G145*$I145*DK$10)</f>
        <v>0</v>
      </c>
      <c r="DL145" s="33"/>
      <c r="DM145" s="33">
        <f>SUM(DL145*$D145*$F145*$G145*$I145*DM$10)</f>
        <v>0</v>
      </c>
      <c r="DN145" s="33"/>
      <c r="DO145" s="33">
        <f>SUM(DN145*$D145*$F145*$G145*$H145*DO$10)</f>
        <v>0</v>
      </c>
      <c r="DP145" s="33">
        <v>0</v>
      </c>
      <c r="DQ145" s="33">
        <f>SUM(DP145*$D145*$F145*$G145*$H145*DQ$10)</f>
        <v>0</v>
      </c>
      <c r="DR145" s="33"/>
      <c r="DS145" s="33">
        <f>SUM(DR145*$D145*$F145*$G145*$I145*DS$10)</f>
        <v>0</v>
      </c>
      <c r="DT145" s="33"/>
      <c r="DU145" s="33">
        <f>SUM(DT145*$D145*$F145*$G145*$I145*DU$10)</f>
        <v>0</v>
      </c>
      <c r="DV145" s="33">
        <v>0</v>
      </c>
      <c r="DW145" s="33">
        <f>SUM(DV145*$D145*$F145*$G145*$I145*DW$10)</f>
        <v>0</v>
      </c>
      <c r="DX145" s="33">
        <v>0</v>
      </c>
      <c r="DY145" s="33">
        <f>SUM(DX145*$D145*$F145*$G145*$J145*DY$10)</f>
        <v>0</v>
      </c>
      <c r="DZ145" s="36"/>
      <c r="EA145" s="33">
        <f>SUM(DZ145*$D145*$F145*$G145*$K145*EA$10)</f>
        <v>0</v>
      </c>
      <c r="EB145" s="33"/>
      <c r="EC145" s="33">
        <f>SUM(EB145*$D145*$F145*$G145*$H145*EC$10)</f>
        <v>0</v>
      </c>
      <c r="ED145" s="33"/>
      <c r="EE145" s="37">
        <f>SUM(ED145*$D145*$F145*$G145*$H145*EE$10)</f>
        <v>0</v>
      </c>
      <c r="EF145" s="38">
        <f t="shared" ref="EF145:EG147" si="517">SUM(P145,V145,R145,L145,N145,BR145,CN145,DD145,DP145,BT145,DN145,BF145,AV145,AN145,AP145,AR145,BH145,CL145,T145,DV145,DB145,BV145,DT145,CD145,DF145,DJ145,DH145,AB145,AD145,AF145,AH145,X145,AJ145,AL145,CF145,DX145,DZ145,AT145,DR145,BJ145,AX145,AZ145,CP145,CR145,CT145,CV145,CX145,BL145,BB145,BN145,BD145,BP145,CH145,CB145,CJ145,Z145,BX145,CZ145,DL145,BZ145,EB145,ED145)</f>
        <v>17</v>
      </c>
      <c r="EG145" s="38">
        <f t="shared" si="517"/>
        <v>211366.848</v>
      </c>
    </row>
    <row r="146" spans="1:137" s="2" customFormat="1" ht="30" x14ac:dyDescent="0.25">
      <c r="B146" s="67">
        <v>102</v>
      </c>
      <c r="C146" s="29" t="s">
        <v>287</v>
      </c>
      <c r="D146" s="30">
        <f t="shared" si="514"/>
        <v>9860</v>
      </c>
      <c r="E146" s="30">
        <v>10127</v>
      </c>
      <c r="F146" s="31">
        <v>0.92</v>
      </c>
      <c r="G146" s="32">
        <v>1</v>
      </c>
      <c r="H146" s="30">
        <v>1.4</v>
      </c>
      <c r="I146" s="30">
        <v>1.68</v>
      </c>
      <c r="J146" s="30">
        <v>2.23</v>
      </c>
      <c r="K146" s="30">
        <v>2.57</v>
      </c>
      <c r="L146" s="33"/>
      <c r="M146" s="33">
        <f>SUM(L146*$D146*$F146*$G146*$H146*M$10)</f>
        <v>0</v>
      </c>
      <c r="N146" s="33"/>
      <c r="O146" s="33">
        <f>SUM(N146*$D146*$F146*$G146*$H146*O$10)</f>
        <v>0</v>
      </c>
      <c r="P146" s="34"/>
      <c r="Q146" s="33">
        <f>SUM(P146*$D146*$F146*$G146*$H146*Q$10)</f>
        <v>0</v>
      </c>
      <c r="R146" s="33"/>
      <c r="S146" s="33">
        <f>SUM(R146*$D146*$F146*$G146*$H146*S$10)</f>
        <v>0</v>
      </c>
      <c r="T146" s="33"/>
      <c r="U146" s="33">
        <f>SUM(T146*$D146*$F146*$G146*$H146*U$10)</f>
        <v>0</v>
      </c>
      <c r="V146" s="33"/>
      <c r="W146" s="33">
        <f>SUM(V146*$D146*$F146*$G146*$H146*W$10)</f>
        <v>0</v>
      </c>
      <c r="X146" s="33"/>
      <c r="Y146" s="33">
        <f>SUM(X146*$D146*$F146*$G146*$I146*Y$10)</f>
        <v>0</v>
      </c>
      <c r="Z146" s="33"/>
      <c r="AA146" s="33">
        <f>SUM(Z146*$D146*$F146*$G146*$H146*AA$10)</f>
        <v>0</v>
      </c>
      <c r="AB146" s="33"/>
      <c r="AC146" s="33">
        <f>SUM(AB146*$D146*$F146*$G146*$I146*AC$10)</f>
        <v>0</v>
      </c>
      <c r="AD146" s="33"/>
      <c r="AE146" s="33">
        <f>SUM(AD146*$D146*$F146*$G146*$I146*AE$10)</f>
        <v>0</v>
      </c>
      <c r="AF146" s="33"/>
      <c r="AG146" s="33">
        <f>SUM(AF146*$D146*$F146*$G146*$I146*AG$10)</f>
        <v>0</v>
      </c>
      <c r="AH146" s="33"/>
      <c r="AI146" s="33">
        <f>SUM(AH146*$D146*$F146*$G146*$I146*AI$10)</f>
        <v>0</v>
      </c>
      <c r="AJ146" s="33"/>
      <c r="AK146" s="33">
        <f>SUM(AJ146*$D146*$F146*$G146*$I146*AK$10)</f>
        <v>0</v>
      </c>
      <c r="AL146" s="33"/>
      <c r="AM146" s="33">
        <f>SUM(AL146*$D146*$F146*$G146*$I146*AM$10)</f>
        <v>0</v>
      </c>
      <c r="AN146" s="33"/>
      <c r="AO146" s="33">
        <f>SUM(AN146*$D146*$F146*$G146*$H146*AO$10)</f>
        <v>0</v>
      </c>
      <c r="AP146" s="33"/>
      <c r="AQ146" s="33">
        <f>SUM(AP146*$D146*$F146*$G146*$H146*AQ$10)</f>
        <v>0</v>
      </c>
      <c r="AR146" s="33"/>
      <c r="AS146" s="33">
        <f>SUM(AR146*$D146*$F146*$G146*$H146*AS$10)</f>
        <v>0</v>
      </c>
      <c r="AT146" s="33"/>
      <c r="AU146" s="33">
        <f>SUM(AT146*$D146*$F146*$G146*$I146*AU$10)</f>
        <v>0</v>
      </c>
      <c r="AV146" s="33"/>
      <c r="AW146" s="33">
        <f>SUM(AV146*$D146*$F146*$G146*$H146*AW$10)</f>
        <v>0</v>
      </c>
      <c r="AX146" s="33"/>
      <c r="AY146" s="33">
        <f>SUM(AX146*$D146*$F146*$G146*$H146*AY$10)</f>
        <v>0</v>
      </c>
      <c r="AZ146" s="33"/>
      <c r="BA146" s="33">
        <f>SUM(AZ146*$D146*$F146*$G146*$H146*BA$10)</f>
        <v>0</v>
      </c>
      <c r="BB146" s="33"/>
      <c r="BC146" s="33">
        <f>SUM(BB146*$D146*$F146*$G146*$H146*BC$10)</f>
        <v>0</v>
      </c>
      <c r="BD146" s="33"/>
      <c r="BE146" s="33">
        <f>SUM(BD146*$D146*$F146*$G146*$H146*BE$10)</f>
        <v>0</v>
      </c>
      <c r="BF146" s="33"/>
      <c r="BG146" s="33">
        <f>SUM(BF146*$D146*$F146*$G146*$H146*BG$10)</f>
        <v>0</v>
      </c>
      <c r="BH146" s="33"/>
      <c r="BI146" s="33">
        <f>SUM(BH146*$D146*$F146*$G146*$H146*BI$10)</f>
        <v>0</v>
      </c>
      <c r="BJ146" s="33"/>
      <c r="BK146" s="33">
        <f>SUM(BJ146*$D146*$F146*$G146*$H146*BK$10)</f>
        <v>0</v>
      </c>
      <c r="BL146" s="33"/>
      <c r="BM146" s="33">
        <f>SUM(BL146*$D146*$F146*$G146*$H146*BM$10)</f>
        <v>0</v>
      </c>
      <c r="BN146" s="33"/>
      <c r="BO146" s="33">
        <f>SUM(BN146*$D146*$F146*$G146*$H146*BO$10)</f>
        <v>0</v>
      </c>
      <c r="BP146" s="33"/>
      <c r="BQ146" s="33">
        <f>SUM(BP146*$D146*$F146*$G146*$H146*BQ$10)</f>
        <v>0</v>
      </c>
      <c r="BR146" s="33"/>
      <c r="BS146" s="33">
        <f>SUM(BR146*$D146*$F146*$G146*$H146*BS$10)</f>
        <v>0</v>
      </c>
      <c r="BT146" s="33"/>
      <c r="BU146" s="33">
        <f>SUM(BT146*$D146*$F146*$G146*$H146*BU$10)</f>
        <v>0</v>
      </c>
      <c r="BV146" s="33"/>
      <c r="BW146" s="33">
        <f>SUM(BV146*$D146*$F146*$G146*$I146*BW$10)</f>
        <v>0</v>
      </c>
      <c r="BX146" s="33"/>
      <c r="BY146" s="33">
        <f>SUM(BX146*$D146*$F146*$G146*$H146*BY$10)</f>
        <v>0</v>
      </c>
      <c r="BZ146" s="33"/>
      <c r="CA146" s="33">
        <f>SUM(BZ146*$D146*$F146*$G146*$H146*CA$10)</f>
        <v>0</v>
      </c>
      <c r="CB146" s="33"/>
      <c r="CC146" s="33">
        <f>SUM(CB146*$D146*$F146*$G146*$H146*CC$10)</f>
        <v>0</v>
      </c>
      <c r="CD146" s="33"/>
      <c r="CE146" s="33">
        <f>SUM(CD146*$D146*$F146*$G146*$I146*CE$10)</f>
        <v>0</v>
      </c>
      <c r="CF146" s="33"/>
      <c r="CG146" s="33">
        <f>SUM(CF146*$D146*$F146*$G146*$I146*CG$10)</f>
        <v>0</v>
      </c>
      <c r="CH146" s="33"/>
      <c r="CI146" s="33">
        <f>SUM(CH146*$D146*$F146*$G146*$H146*CI$10)</f>
        <v>0</v>
      </c>
      <c r="CJ146" s="33"/>
      <c r="CK146" s="33">
        <f>SUM(CJ146*$D146*$F146*$G146*$H146*CK$10)</f>
        <v>0</v>
      </c>
      <c r="CL146" s="33"/>
      <c r="CM146" s="33">
        <f>SUM(CL146*$D146*$F146*$G146*$H146*CM$10)</f>
        <v>0</v>
      </c>
      <c r="CN146" s="33"/>
      <c r="CO146" s="33">
        <f>SUM(CN146*$D146*$F146*$G146*$H146*CO$10)</f>
        <v>0</v>
      </c>
      <c r="CP146" s="33"/>
      <c r="CQ146" s="33">
        <f>SUM(CP146*$D146*$F146*$G146*$H146*CQ$10)</f>
        <v>0</v>
      </c>
      <c r="CR146" s="33"/>
      <c r="CS146" s="33">
        <f>SUM(CR146*$D146*$F146*$G146*$H146*CS$10)</f>
        <v>0</v>
      </c>
      <c r="CT146" s="33"/>
      <c r="CU146" s="33">
        <f>SUM(CT146*$D146*$F146*$G146*$H146*CU$10)</f>
        <v>0</v>
      </c>
      <c r="CV146" s="33"/>
      <c r="CW146" s="33">
        <f>SUM(CV146*$D146*$F146*$G146*$H146*CW$10)</f>
        <v>0</v>
      </c>
      <c r="CX146" s="33"/>
      <c r="CY146" s="33">
        <f>SUM(CX146*$D146*$F146*$G146*$H146*CY$10)</f>
        <v>0</v>
      </c>
      <c r="CZ146" s="33"/>
      <c r="DA146" s="33">
        <f>SUM(CZ146*$D146*$F146*$G146*$I146*DA$10)</f>
        <v>0</v>
      </c>
      <c r="DB146" s="33"/>
      <c r="DC146" s="33">
        <f>SUM(DB146*$D146*$F146*$G146*$I146*DC$10)</f>
        <v>0</v>
      </c>
      <c r="DD146" s="33"/>
      <c r="DE146" s="33">
        <f>SUM(DD146*$D146*$F146*$G146*$H146*DE$10)</f>
        <v>0</v>
      </c>
      <c r="DF146" s="33"/>
      <c r="DG146" s="33">
        <f>SUM(DF146*$D146*$F146*$G146*$I146*DG$10)</f>
        <v>0</v>
      </c>
      <c r="DH146" s="33"/>
      <c r="DI146" s="33">
        <f>SUM(DH146*$D146*$F146*$G146*$I146*DI$10)</f>
        <v>0</v>
      </c>
      <c r="DJ146" s="33"/>
      <c r="DK146" s="33">
        <f>SUM(DJ146*$D146*$F146*$G146*$I146*DK$10)</f>
        <v>0</v>
      </c>
      <c r="DL146" s="33"/>
      <c r="DM146" s="33">
        <f>SUM(DL146*$D146*$F146*$G146*$I146*DM$10)</f>
        <v>0</v>
      </c>
      <c r="DN146" s="33"/>
      <c r="DO146" s="33">
        <f>SUM(DN146*$D146*$F146*$G146*$H146*DO$10)</f>
        <v>0</v>
      </c>
      <c r="DP146" s="33"/>
      <c r="DQ146" s="33">
        <f>SUM(DP146*$D146*$F146*$G146*$H146*DQ$10)</f>
        <v>0</v>
      </c>
      <c r="DR146" s="33"/>
      <c r="DS146" s="33">
        <f>SUM(DR146*$D146*$F146*$G146*$I146*DS$10)</f>
        <v>0</v>
      </c>
      <c r="DT146" s="33"/>
      <c r="DU146" s="33">
        <f>SUM(DT146*$D146*$F146*$G146*$I146*DU$10)</f>
        <v>0</v>
      </c>
      <c r="DV146" s="33"/>
      <c r="DW146" s="33">
        <f>SUM(DV146*$D146*$F146*$G146*$I146*DW$10)</f>
        <v>0</v>
      </c>
      <c r="DX146" s="33"/>
      <c r="DY146" s="33">
        <f>SUM(DX146*$D146*$F146*$G146*$J146*DY$10)</f>
        <v>0</v>
      </c>
      <c r="DZ146" s="36"/>
      <c r="EA146" s="33">
        <f>SUM(DZ146*$D146*$F146*$G146*$K146*EA$10)</f>
        <v>0</v>
      </c>
      <c r="EB146" s="33"/>
      <c r="EC146" s="33">
        <f>SUM(EB146*$D146*$F146*$G146*$H146*EC$10)</f>
        <v>0</v>
      </c>
      <c r="ED146" s="33"/>
      <c r="EE146" s="37">
        <f>SUM(ED146*$D146*$F146*$G146*$H146*EE$10)</f>
        <v>0</v>
      </c>
      <c r="EF146" s="38">
        <f t="shared" si="517"/>
        <v>0</v>
      </c>
      <c r="EG146" s="38">
        <f t="shared" si="517"/>
        <v>0</v>
      </c>
    </row>
    <row r="147" spans="1:137" s="2" customFormat="1" ht="30" x14ac:dyDescent="0.25">
      <c r="B147" s="67">
        <v>103</v>
      </c>
      <c r="C147" s="29" t="s">
        <v>288</v>
      </c>
      <c r="D147" s="30">
        <f t="shared" si="514"/>
        <v>9860</v>
      </c>
      <c r="E147" s="30">
        <v>10127</v>
      </c>
      <c r="F147" s="31">
        <v>1.56</v>
      </c>
      <c r="G147" s="32">
        <v>1</v>
      </c>
      <c r="H147" s="30">
        <v>1.4</v>
      </c>
      <c r="I147" s="30">
        <v>1.68</v>
      </c>
      <c r="J147" s="30">
        <v>2.23</v>
      </c>
      <c r="K147" s="30">
        <v>2.57</v>
      </c>
      <c r="L147" s="33"/>
      <c r="M147" s="33">
        <f>SUM(L147*$D147*$F147*$G147*$H147*M$10)</f>
        <v>0</v>
      </c>
      <c r="N147" s="33"/>
      <c r="O147" s="33">
        <f>SUM(N147*$D147*$F147*$G147*$H147*O$10)</f>
        <v>0</v>
      </c>
      <c r="P147" s="34"/>
      <c r="Q147" s="33">
        <f>SUM(P147*$D147*$F147*$G147*$H147*Q$10)</f>
        <v>0</v>
      </c>
      <c r="R147" s="33"/>
      <c r="S147" s="33">
        <f>SUM(R147*$D147*$F147*$G147*$H147*S$10)</f>
        <v>0</v>
      </c>
      <c r="T147" s="33"/>
      <c r="U147" s="33">
        <f>SUM(T147*$D147*$F147*$G147*$H147*U$10)</f>
        <v>0</v>
      </c>
      <c r="V147" s="33"/>
      <c r="W147" s="33">
        <f>SUM(V147*$D147*$F147*$G147*$H147*W$10)</f>
        <v>0</v>
      </c>
      <c r="X147" s="33"/>
      <c r="Y147" s="33">
        <f>SUM(X147*$D147*$F147*$G147*$I147*Y$10)</f>
        <v>0</v>
      </c>
      <c r="Z147" s="33"/>
      <c r="AA147" s="33">
        <f>SUM(Z147*$D147*$F147*$G147*$H147*AA$10)</f>
        <v>0</v>
      </c>
      <c r="AB147" s="33"/>
      <c r="AC147" s="33">
        <f>SUM(AB147*$D147*$F147*$G147*$I147*AC$10)</f>
        <v>0</v>
      </c>
      <c r="AD147" s="33"/>
      <c r="AE147" s="33">
        <f>SUM(AD147*$D147*$F147*$G147*$I147*AE$10)</f>
        <v>0</v>
      </c>
      <c r="AF147" s="33"/>
      <c r="AG147" s="33">
        <f>SUM(AF147*$D147*$F147*$G147*$I147*AG$10)</f>
        <v>0</v>
      </c>
      <c r="AH147" s="33"/>
      <c r="AI147" s="33">
        <f>SUM(AH147*$D147*$F147*$G147*$I147*AI$10)</f>
        <v>0</v>
      </c>
      <c r="AJ147" s="33"/>
      <c r="AK147" s="33">
        <f>SUM(AJ147*$D147*$F147*$G147*$I147*AK$10)</f>
        <v>0</v>
      </c>
      <c r="AL147" s="33"/>
      <c r="AM147" s="33">
        <f>SUM(AL147*$D147*$F147*$G147*$I147*AM$10)</f>
        <v>0</v>
      </c>
      <c r="AN147" s="33"/>
      <c r="AO147" s="33">
        <f>SUM(AN147*$D147*$F147*$G147*$H147*AO$10)</f>
        <v>0</v>
      </c>
      <c r="AP147" s="33"/>
      <c r="AQ147" s="33">
        <f>SUM(AP147*$D147*$F147*$G147*$H147*AQ$10)</f>
        <v>0</v>
      </c>
      <c r="AR147" s="33"/>
      <c r="AS147" s="33">
        <f>SUM(AR147*$D147*$F147*$G147*$H147*AS$10)</f>
        <v>0</v>
      </c>
      <c r="AT147" s="33"/>
      <c r="AU147" s="33">
        <f>SUM(AT147*$D147*$F147*$G147*$I147*AU$10)</f>
        <v>0</v>
      </c>
      <c r="AV147" s="33"/>
      <c r="AW147" s="33">
        <f>SUM(AV147*$D147*$F147*$G147*$H147*AW$10)</f>
        <v>0</v>
      </c>
      <c r="AX147" s="33"/>
      <c r="AY147" s="33">
        <f>SUM(AX147*$D147*$F147*$G147*$H147*AY$10)</f>
        <v>0</v>
      </c>
      <c r="AZ147" s="33"/>
      <c r="BA147" s="33">
        <f>SUM(AZ147*$D147*$F147*$G147*$H147*BA$10)</f>
        <v>0</v>
      </c>
      <c r="BB147" s="33"/>
      <c r="BC147" s="33">
        <f>SUM(BB147*$D147*$F147*$G147*$H147*BC$10)</f>
        <v>0</v>
      </c>
      <c r="BD147" s="33"/>
      <c r="BE147" s="33">
        <f>SUM(BD147*$D147*$F147*$G147*$H147*BE$10)</f>
        <v>0</v>
      </c>
      <c r="BF147" s="33"/>
      <c r="BG147" s="33">
        <f>SUM(BF147*$D147*$F147*$G147*$H147*BG$10)</f>
        <v>0</v>
      </c>
      <c r="BH147" s="33"/>
      <c r="BI147" s="33">
        <f>SUM(BH147*$D147*$F147*$G147*$H147*BI$10)</f>
        <v>0</v>
      </c>
      <c r="BJ147" s="33"/>
      <c r="BK147" s="33">
        <f>SUM(BJ147*$D147*$F147*$G147*$H147*BK$10)</f>
        <v>0</v>
      </c>
      <c r="BL147" s="33"/>
      <c r="BM147" s="33">
        <f>SUM(BL147*$D147*$F147*$G147*$H147*BM$10)</f>
        <v>0</v>
      </c>
      <c r="BN147" s="33"/>
      <c r="BO147" s="33">
        <f>SUM(BN147*$D147*$F147*$G147*$H147*BO$10)</f>
        <v>0</v>
      </c>
      <c r="BP147" s="33"/>
      <c r="BQ147" s="33">
        <f>SUM(BP147*$D147*$F147*$G147*$H147*BQ$10)</f>
        <v>0</v>
      </c>
      <c r="BR147" s="33"/>
      <c r="BS147" s="33">
        <f>SUM(BR147*$D147*$F147*$G147*$H147*BS$10)</f>
        <v>0</v>
      </c>
      <c r="BT147" s="33"/>
      <c r="BU147" s="33">
        <f>SUM(BT147*$D147*$F147*$G147*$H147*BU$10)</f>
        <v>0</v>
      </c>
      <c r="BV147" s="33"/>
      <c r="BW147" s="33">
        <f>SUM(BV147*$D147*$F147*$G147*$I147*BW$10)</f>
        <v>0</v>
      </c>
      <c r="BX147" s="33"/>
      <c r="BY147" s="33">
        <f>SUM(BX147*$D147*$F147*$G147*$H147*BY$10)</f>
        <v>0</v>
      </c>
      <c r="BZ147" s="33">
        <v>5</v>
      </c>
      <c r="CA147" s="33">
        <f>SUM(BZ147*$D147*$F147*$G147*$H147*CA$10)</f>
        <v>107671.2</v>
      </c>
      <c r="CB147" s="33"/>
      <c r="CC147" s="33">
        <f>SUM(CB147*$D147*$F147*$G147*$H147*CC$10)</f>
        <v>0</v>
      </c>
      <c r="CD147" s="33"/>
      <c r="CE147" s="33">
        <f>SUM(CD147*$D147*$F147*$G147*$I147*CE$10)</f>
        <v>0</v>
      </c>
      <c r="CF147" s="33"/>
      <c r="CG147" s="33">
        <f>SUM(CF147*$D147*$F147*$G147*$I147*CG$10)</f>
        <v>0</v>
      </c>
      <c r="CH147" s="33"/>
      <c r="CI147" s="33">
        <f>SUM(CH147*$D147*$F147*$G147*$H147*CI$10)</f>
        <v>0</v>
      </c>
      <c r="CJ147" s="33"/>
      <c r="CK147" s="33">
        <f>SUM(CJ147*$D147*$F147*$G147*$H147*CK$10)</f>
        <v>0</v>
      </c>
      <c r="CL147" s="33"/>
      <c r="CM147" s="33">
        <f>SUM(CL147*$D147*$F147*$G147*$H147*CM$10)</f>
        <v>0</v>
      </c>
      <c r="CN147" s="33"/>
      <c r="CO147" s="33">
        <f>SUM(CN147*$D147*$F147*$G147*$H147*CO$10)</f>
        <v>0</v>
      </c>
      <c r="CP147" s="33"/>
      <c r="CQ147" s="33">
        <f>SUM(CP147*$D147*$F147*$G147*$H147*CQ$10)</f>
        <v>0</v>
      </c>
      <c r="CR147" s="33"/>
      <c r="CS147" s="33">
        <f>SUM(CR147*$D147*$F147*$G147*$H147*CS$10)</f>
        <v>0</v>
      </c>
      <c r="CT147" s="33"/>
      <c r="CU147" s="33">
        <f>SUM(CT147*$D147*$F147*$G147*$H147*CU$10)</f>
        <v>0</v>
      </c>
      <c r="CV147" s="33"/>
      <c r="CW147" s="33">
        <f>SUM(CV147*$D147*$F147*$G147*$H147*CW$10)</f>
        <v>0</v>
      </c>
      <c r="CX147" s="33"/>
      <c r="CY147" s="33">
        <f>SUM(CX147*$D147*$F147*$G147*$H147*CY$10)</f>
        <v>0</v>
      </c>
      <c r="CZ147" s="33"/>
      <c r="DA147" s="33">
        <f>SUM(CZ147*$D147*$F147*$G147*$I147*DA$10)</f>
        <v>0</v>
      </c>
      <c r="DB147" s="33"/>
      <c r="DC147" s="33">
        <f>SUM(DB147*$D147*$F147*$G147*$I147*DC$10)</f>
        <v>0</v>
      </c>
      <c r="DD147" s="33"/>
      <c r="DE147" s="33">
        <f>SUM(DD147*$D147*$F147*$G147*$H147*DE$10)</f>
        <v>0</v>
      </c>
      <c r="DF147" s="33"/>
      <c r="DG147" s="33">
        <f>SUM(DF147*$D147*$F147*$G147*$I147*DG$10)</f>
        <v>0</v>
      </c>
      <c r="DH147" s="33"/>
      <c r="DI147" s="33">
        <f>SUM(DH147*$D147*$F147*$G147*$I147*DI$10)</f>
        <v>0</v>
      </c>
      <c r="DJ147" s="33"/>
      <c r="DK147" s="33">
        <f>SUM(DJ147*$D147*$F147*$G147*$I147*DK$10)</f>
        <v>0</v>
      </c>
      <c r="DL147" s="33"/>
      <c r="DM147" s="33">
        <f>SUM(DL147*$D147*$F147*$G147*$I147*DM$10)</f>
        <v>0</v>
      </c>
      <c r="DN147" s="33"/>
      <c r="DO147" s="33">
        <f>SUM(DN147*$D147*$F147*$G147*$H147*DO$10)</f>
        <v>0</v>
      </c>
      <c r="DP147" s="33"/>
      <c r="DQ147" s="33">
        <f>SUM(DP147*$D147*$F147*$G147*$H147*DQ$10)</f>
        <v>0</v>
      </c>
      <c r="DR147" s="33"/>
      <c r="DS147" s="33">
        <f>SUM(DR147*$D147*$F147*$G147*$I147*DS$10)</f>
        <v>0</v>
      </c>
      <c r="DT147" s="33"/>
      <c r="DU147" s="33">
        <f>SUM(DT147*$D147*$F147*$G147*$I147*DU$10)</f>
        <v>0</v>
      </c>
      <c r="DV147" s="33"/>
      <c r="DW147" s="33">
        <f>SUM(DV147*$D147*$F147*$G147*$I147*DW$10)</f>
        <v>0</v>
      </c>
      <c r="DX147" s="33"/>
      <c r="DY147" s="33">
        <f>SUM(DX147*$D147*$F147*$G147*$J147*DY$10)</f>
        <v>0</v>
      </c>
      <c r="DZ147" s="36"/>
      <c r="EA147" s="33">
        <f>SUM(DZ147*$D147*$F147*$G147*$K147*EA$10)</f>
        <v>0</v>
      </c>
      <c r="EB147" s="33"/>
      <c r="EC147" s="33">
        <f>SUM(EB147*$D147*$F147*$G147*$H147*EC$10)</f>
        <v>0</v>
      </c>
      <c r="ED147" s="33"/>
      <c r="EE147" s="37">
        <f>SUM(ED147*$D147*$F147*$G147*$H147*EE$10)</f>
        <v>0</v>
      </c>
      <c r="EF147" s="38">
        <f t="shared" si="517"/>
        <v>5</v>
      </c>
      <c r="EG147" s="38">
        <f t="shared" si="517"/>
        <v>107671.2</v>
      </c>
    </row>
    <row r="148" spans="1:137" s="61" customFormat="1" x14ac:dyDescent="0.25">
      <c r="A148" s="58">
        <v>35</v>
      </c>
      <c r="B148" s="53"/>
      <c r="C148" s="22" t="s">
        <v>289</v>
      </c>
      <c r="D148" s="46">
        <f t="shared" si="514"/>
        <v>9860</v>
      </c>
      <c r="E148" s="30">
        <v>10127</v>
      </c>
      <c r="F148" s="62">
        <v>1.23</v>
      </c>
      <c r="G148" s="60">
        <v>1</v>
      </c>
      <c r="H148" s="54">
        <v>1.4</v>
      </c>
      <c r="I148" s="54">
        <v>1.68</v>
      </c>
      <c r="J148" s="54">
        <v>2.23</v>
      </c>
      <c r="K148" s="54">
        <v>2.57</v>
      </c>
      <c r="L148" s="27">
        <f>SUM(L149:L152)</f>
        <v>0</v>
      </c>
      <c r="M148" s="27">
        <f t="shared" ref="M148:BX148" si="518">SUM(M149:M152)</f>
        <v>0</v>
      </c>
      <c r="N148" s="27">
        <f t="shared" si="518"/>
        <v>0</v>
      </c>
      <c r="O148" s="27">
        <f t="shared" si="518"/>
        <v>0</v>
      </c>
      <c r="P148" s="27">
        <f t="shared" si="518"/>
        <v>0</v>
      </c>
      <c r="Q148" s="27">
        <f t="shared" si="518"/>
        <v>0</v>
      </c>
      <c r="R148" s="27">
        <f t="shared" si="518"/>
        <v>0</v>
      </c>
      <c r="S148" s="27">
        <f t="shared" si="518"/>
        <v>0</v>
      </c>
      <c r="T148" s="27">
        <f t="shared" si="518"/>
        <v>19</v>
      </c>
      <c r="U148" s="27">
        <f t="shared" si="518"/>
        <v>283258.08</v>
      </c>
      <c r="V148" s="27">
        <f t="shared" si="518"/>
        <v>0</v>
      </c>
      <c r="W148" s="27">
        <f t="shared" si="518"/>
        <v>0</v>
      </c>
      <c r="X148" s="27">
        <f t="shared" si="518"/>
        <v>0</v>
      </c>
      <c r="Y148" s="27">
        <f t="shared" si="518"/>
        <v>0</v>
      </c>
      <c r="Z148" s="27">
        <f t="shared" si="518"/>
        <v>10</v>
      </c>
      <c r="AA148" s="27">
        <f t="shared" si="518"/>
        <v>149083.19999999998</v>
      </c>
      <c r="AB148" s="27">
        <f t="shared" si="518"/>
        <v>260</v>
      </c>
      <c r="AC148" s="27">
        <f t="shared" si="518"/>
        <v>4651395.84</v>
      </c>
      <c r="AD148" s="27">
        <f t="shared" si="518"/>
        <v>33</v>
      </c>
      <c r="AE148" s="27">
        <f t="shared" si="518"/>
        <v>590369.47200000007</v>
      </c>
      <c r="AF148" s="27">
        <f t="shared" si="518"/>
        <v>50</v>
      </c>
      <c r="AG148" s="27">
        <f t="shared" si="518"/>
        <v>894499.2</v>
      </c>
      <c r="AH148" s="27">
        <f t="shared" si="518"/>
        <v>220</v>
      </c>
      <c r="AI148" s="27">
        <f t="shared" si="518"/>
        <v>3935796.48</v>
      </c>
      <c r="AJ148" s="27">
        <f t="shared" si="518"/>
        <v>0</v>
      </c>
      <c r="AK148" s="27">
        <f t="shared" si="518"/>
        <v>0</v>
      </c>
      <c r="AL148" s="27">
        <f t="shared" si="518"/>
        <v>18</v>
      </c>
      <c r="AM148" s="27">
        <f t="shared" si="518"/>
        <v>322019.712</v>
      </c>
      <c r="AN148" s="27">
        <f t="shared" si="518"/>
        <v>0</v>
      </c>
      <c r="AO148" s="27">
        <f t="shared" si="518"/>
        <v>0</v>
      </c>
      <c r="AP148" s="27">
        <f t="shared" si="518"/>
        <v>0</v>
      </c>
      <c r="AQ148" s="27">
        <f t="shared" si="518"/>
        <v>0</v>
      </c>
      <c r="AR148" s="27">
        <f t="shared" si="518"/>
        <v>0</v>
      </c>
      <c r="AS148" s="27">
        <f t="shared" si="518"/>
        <v>0</v>
      </c>
      <c r="AT148" s="27">
        <f t="shared" si="518"/>
        <v>0</v>
      </c>
      <c r="AU148" s="27">
        <f t="shared" si="518"/>
        <v>0</v>
      </c>
      <c r="AV148" s="27">
        <f t="shared" si="518"/>
        <v>123</v>
      </c>
      <c r="AW148" s="27">
        <f t="shared" si="518"/>
        <v>2120708.5199999996</v>
      </c>
      <c r="AX148" s="27">
        <f t="shared" si="518"/>
        <v>0</v>
      </c>
      <c r="AY148" s="27">
        <f t="shared" si="518"/>
        <v>0</v>
      </c>
      <c r="AZ148" s="27">
        <f t="shared" si="518"/>
        <v>4</v>
      </c>
      <c r="BA148" s="27">
        <f t="shared" si="518"/>
        <v>110155.91999999998</v>
      </c>
      <c r="BB148" s="27">
        <f t="shared" si="518"/>
        <v>0</v>
      </c>
      <c r="BC148" s="27">
        <f t="shared" si="518"/>
        <v>0</v>
      </c>
      <c r="BD148" s="27">
        <f t="shared" si="518"/>
        <v>2</v>
      </c>
      <c r="BE148" s="27">
        <f t="shared" si="518"/>
        <v>29816.639999999999</v>
      </c>
      <c r="BF148" s="27">
        <f t="shared" si="518"/>
        <v>207</v>
      </c>
      <c r="BG148" s="27">
        <f t="shared" si="518"/>
        <v>3086022.2399999998</v>
      </c>
      <c r="BH148" s="27">
        <f t="shared" si="518"/>
        <v>0</v>
      </c>
      <c r="BI148" s="27">
        <f t="shared" si="518"/>
        <v>0</v>
      </c>
      <c r="BJ148" s="27">
        <f t="shared" si="518"/>
        <v>270</v>
      </c>
      <c r="BK148" s="27">
        <f t="shared" si="518"/>
        <v>4025246.4</v>
      </c>
      <c r="BL148" s="27">
        <f t="shared" si="518"/>
        <v>189</v>
      </c>
      <c r="BM148" s="27">
        <f t="shared" si="518"/>
        <v>2817672.48</v>
      </c>
      <c r="BN148" s="27">
        <f t="shared" si="518"/>
        <v>0</v>
      </c>
      <c r="BO148" s="27">
        <f t="shared" si="518"/>
        <v>0</v>
      </c>
      <c r="BP148" s="27">
        <f t="shared" si="518"/>
        <v>6</v>
      </c>
      <c r="BQ148" s="27">
        <f t="shared" si="518"/>
        <v>89449.919999999998</v>
      </c>
      <c r="BR148" s="27">
        <f t="shared" si="518"/>
        <v>24</v>
      </c>
      <c r="BS148" s="27">
        <f t="shared" si="518"/>
        <v>357799.67999999999</v>
      </c>
      <c r="BT148" s="27">
        <f t="shared" si="518"/>
        <v>0</v>
      </c>
      <c r="BU148" s="27">
        <f t="shared" si="518"/>
        <v>0</v>
      </c>
      <c r="BV148" s="27">
        <f t="shared" si="518"/>
        <v>226</v>
      </c>
      <c r="BW148" s="27">
        <f t="shared" si="518"/>
        <v>4081401.0720000002</v>
      </c>
      <c r="BX148" s="27">
        <f t="shared" si="518"/>
        <v>0</v>
      </c>
      <c r="BY148" s="27">
        <f t="shared" ref="BY148:EG148" si="519">SUM(BY149:BY152)</f>
        <v>0</v>
      </c>
      <c r="BZ148" s="27">
        <f t="shared" si="519"/>
        <v>0</v>
      </c>
      <c r="CA148" s="27">
        <f t="shared" si="519"/>
        <v>0</v>
      </c>
      <c r="CB148" s="27">
        <f t="shared" si="519"/>
        <v>8</v>
      </c>
      <c r="CC148" s="27">
        <f t="shared" si="519"/>
        <v>119266.56</v>
      </c>
      <c r="CD148" s="27">
        <f t="shared" si="519"/>
        <v>93</v>
      </c>
      <c r="CE148" s="27">
        <f t="shared" si="519"/>
        <v>1669234.8960000002</v>
      </c>
      <c r="CF148" s="27">
        <f t="shared" si="519"/>
        <v>15</v>
      </c>
      <c r="CG148" s="27">
        <f t="shared" si="519"/>
        <v>268349.76</v>
      </c>
      <c r="CH148" s="27">
        <f t="shared" si="519"/>
        <v>0</v>
      </c>
      <c r="CI148" s="27">
        <f t="shared" si="519"/>
        <v>0</v>
      </c>
      <c r="CJ148" s="27">
        <f t="shared" si="519"/>
        <v>40</v>
      </c>
      <c r="CK148" s="27">
        <f t="shared" si="519"/>
        <v>596332.79999999993</v>
      </c>
      <c r="CL148" s="27">
        <f t="shared" si="519"/>
        <v>0</v>
      </c>
      <c r="CM148" s="27">
        <f t="shared" si="519"/>
        <v>0</v>
      </c>
      <c r="CN148" s="27">
        <f t="shared" si="519"/>
        <v>25</v>
      </c>
      <c r="CO148" s="27">
        <f t="shared" si="519"/>
        <v>372708</v>
      </c>
      <c r="CP148" s="27">
        <v>151</v>
      </c>
      <c r="CQ148" s="27">
        <f t="shared" si="519"/>
        <v>2251156.3199999998</v>
      </c>
      <c r="CR148" s="27">
        <f t="shared" si="519"/>
        <v>105</v>
      </c>
      <c r="CS148" s="27">
        <f t="shared" si="519"/>
        <v>1569928.9200000002</v>
      </c>
      <c r="CT148" s="27">
        <f t="shared" si="519"/>
        <v>10</v>
      </c>
      <c r="CU148" s="27">
        <f t="shared" si="519"/>
        <v>149083.19999999998</v>
      </c>
      <c r="CV148" s="27">
        <f t="shared" si="519"/>
        <v>325</v>
      </c>
      <c r="CW148" s="27">
        <f t="shared" si="519"/>
        <v>4959087</v>
      </c>
      <c r="CX148" s="27">
        <f t="shared" si="519"/>
        <v>170</v>
      </c>
      <c r="CY148" s="27">
        <f t="shared" si="519"/>
        <v>2534414.4000000004</v>
      </c>
      <c r="CZ148" s="27">
        <f t="shared" si="519"/>
        <v>0</v>
      </c>
      <c r="DA148" s="27">
        <f t="shared" si="519"/>
        <v>0</v>
      </c>
      <c r="DB148" s="27">
        <f t="shared" si="519"/>
        <v>33</v>
      </c>
      <c r="DC148" s="27">
        <f t="shared" si="519"/>
        <v>590369.47200000007</v>
      </c>
      <c r="DD148" s="27">
        <f t="shared" si="519"/>
        <v>20</v>
      </c>
      <c r="DE148" s="27">
        <f t="shared" si="519"/>
        <v>298166.39999999997</v>
      </c>
      <c r="DF148" s="27">
        <f t="shared" si="519"/>
        <v>30</v>
      </c>
      <c r="DG148" s="27">
        <f t="shared" si="519"/>
        <v>536699.52</v>
      </c>
      <c r="DH148" s="27">
        <f t="shared" si="519"/>
        <v>45</v>
      </c>
      <c r="DI148" s="27">
        <f t="shared" si="519"/>
        <v>805049.28</v>
      </c>
      <c r="DJ148" s="27">
        <f t="shared" si="519"/>
        <v>80</v>
      </c>
      <c r="DK148" s="27">
        <f t="shared" si="519"/>
        <v>1431198.72</v>
      </c>
      <c r="DL148" s="27">
        <f t="shared" si="519"/>
        <v>31</v>
      </c>
      <c r="DM148" s="27">
        <f t="shared" si="519"/>
        <v>554589.50400000007</v>
      </c>
      <c r="DN148" s="27">
        <f t="shared" si="519"/>
        <v>39</v>
      </c>
      <c r="DO148" s="27">
        <f t="shared" si="519"/>
        <v>581424.48</v>
      </c>
      <c r="DP148" s="27">
        <f t="shared" si="519"/>
        <v>45</v>
      </c>
      <c r="DQ148" s="27">
        <f t="shared" si="519"/>
        <v>670874.4</v>
      </c>
      <c r="DR148" s="27">
        <f t="shared" si="519"/>
        <v>38</v>
      </c>
      <c r="DS148" s="27">
        <f t="shared" si="519"/>
        <v>679819.39199999999</v>
      </c>
      <c r="DT148" s="27">
        <f t="shared" si="519"/>
        <v>0</v>
      </c>
      <c r="DU148" s="27">
        <f t="shared" si="519"/>
        <v>0</v>
      </c>
      <c r="DV148" s="27">
        <f t="shared" si="519"/>
        <v>1</v>
      </c>
      <c r="DW148" s="27">
        <f t="shared" si="519"/>
        <v>17889.984</v>
      </c>
      <c r="DX148" s="27">
        <f t="shared" si="519"/>
        <v>2</v>
      </c>
      <c r="DY148" s="27">
        <f t="shared" si="519"/>
        <v>47493.648000000001</v>
      </c>
      <c r="DZ148" s="28">
        <f t="shared" si="519"/>
        <v>5</v>
      </c>
      <c r="EA148" s="27">
        <f t="shared" si="519"/>
        <v>136837.07999999999</v>
      </c>
      <c r="EB148" s="27">
        <f t="shared" si="519"/>
        <v>0</v>
      </c>
      <c r="EC148" s="27">
        <f t="shared" si="519"/>
        <v>0</v>
      </c>
      <c r="ED148" s="27">
        <f t="shared" si="519"/>
        <v>0</v>
      </c>
      <c r="EE148" s="27">
        <f t="shared" si="519"/>
        <v>0</v>
      </c>
      <c r="EF148" s="27">
        <f t="shared" si="519"/>
        <v>2972</v>
      </c>
      <c r="EG148" s="27">
        <f t="shared" si="519"/>
        <v>48384668.592</v>
      </c>
    </row>
    <row r="149" spans="1:137" s="2" customFormat="1" x14ac:dyDescent="0.25">
      <c r="B149" s="67">
        <v>104</v>
      </c>
      <c r="C149" s="42" t="s">
        <v>290</v>
      </c>
      <c r="D149" s="30">
        <f t="shared" si="514"/>
        <v>9860</v>
      </c>
      <c r="E149" s="30">
        <v>10127</v>
      </c>
      <c r="F149" s="31">
        <v>1.08</v>
      </c>
      <c r="G149" s="32">
        <v>1</v>
      </c>
      <c r="H149" s="30">
        <v>1.4</v>
      </c>
      <c r="I149" s="30">
        <v>1.68</v>
      </c>
      <c r="J149" s="30">
        <v>2.23</v>
      </c>
      <c r="K149" s="30">
        <v>2.57</v>
      </c>
      <c r="L149" s="33"/>
      <c r="M149" s="33">
        <f>SUM(L149*$D149*$F149*$G149*$H149*M$10)</f>
        <v>0</v>
      </c>
      <c r="N149" s="33"/>
      <c r="O149" s="33">
        <f>SUM(N149*$D149*$F149*$G149*$H149*O$10)</f>
        <v>0</v>
      </c>
      <c r="P149" s="66"/>
      <c r="Q149" s="33">
        <f>SUM(P149*$D149*$F149*$G149*$H149*Q$10)</f>
        <v>0</v>
      </c>
      <c r="R149" s="33">
        <v>0</v>
      </c>
      <c r="S149" s="33">
        <f>SUM(R149*$D149*$F149*$G149*$H149*S$10)</f>
        <v>0</v>
      </c>
      <c r="T149" s="33">
        <v>19</v>
      </c>
      <c r="U149" s="33">
        <f>SUM(T149*$D149*$F149*$G149*$H149*U$10)</f>
        <v>283258.08</v>
      </c>
      <c r="V149" s="33">
        <v>0</v>
      </c>
      <c r="W149" s="33">
        <f>SUM(V149*$D149*$F149*$G149*$H149*W$10)</f>
        <v>0</v>
      </c>
      <c r="X149" s="33">
        <v>0</v>
      </c>
      <c r="Y149" s="33">
        <f>SUM(X149*$D149*$F149*$G149*$I149*Y$10)</f>
        <v>0</v>
      </c>
      <c r="Z149" s="33">
        <v>10</v>
      </c>
      <c r="AA149" s="33">
        <f>SUM(Z149*$D149*$F149*$G149*$H149*AA$10)</f>
        <v>149083.19999999998</v>
      </c>
      <c r="AB149" s="33">
        <v>260</v>
      </c>
      <c r="AC149" s="33">
        <f>SUM(AB149*$D149*$F149*$G149*$I149*AC$10)</f>
        <v>4651395.84</v>
      </c>
      <c r="AD149" s="33">
        <v>33</v>
      </c>
      <c r="AE149" s="33">
        <f>SUM(AD149*$D149*$F149*$G149*$I149*AE$10)</f>
        <v>590369.47200000007</v>
      </c>
      <c r="AF149" s="33">
        <v>50</v>
      </c>
      <c r="AG149" s="33">
        <f>SUM(AF149*$D149*$F149*$G149*$I149*AG$10)</f>
        <v>894499.2</v>
      </c>
      <c r="AH149" s="33">
        <v>220</v>
      </c>
      <c r="AI149" s="33">
        <f>SUM(AH149*$D149*$F149*$G149*$I149*AI$10)</f>
        <v>3935796.48</v>
      </c>
      <c r="AJ149" s="33"/>
      <c r="AK149" s="33">
        <f>SUM(AJ149*$D149*$F149*$G149*$I149*AK$10)</f>
        <v>0</v>
      </c>
      <c r="AL149" s="33">
        <v>18</v>
      </c>
      <c r="AM149" s="33">
        <f>SUM(AL149*$D149*$F149*$G149*$I149*AM$10)</f>
        <v>322019.712</v>
      </c>
      <c r="AN149" s="33">
        <v>0</v>
      </c>
      <c r="AO149" s="33">
        <f>SUM(AN149*$D149*$F149*$G149*$H149*AO$10)</f>
        <v>0</v>
      </c>
      <c r="AP149" s="33"/>
      <c r="AQ149" s="33">
        <f>SUM(AP149*$D149*$F149*$G149*$H149*AQ$10)</f>
        <v>0</v>
      </c>
      <c r="AR149" s="33"/>
      <c r="AS149" s="33">
        <f>SUM(AR149*$D149*$F149*$G149*$H149*AS$10)</f>
        <v>0</v>
      </c>
      <c r="AT149" s="33"/>
      <c r="AU149" s="33">
        <f>SUM(AT149*$D149*$F149*$G149*$I149*AU$10)</f>
        <v>0</v>
      </c>
      <c r="AV149" s="33">
        <v>60</v>
      </c>
      <c r="AW149" s="33">
        <f>SUM(AV149*$D149*$F149*$G149*$H149*AW$10)</f>
        <v>894499.2</v>
      </c>
      <c r="AX149" s="33"/>
      <c r="AY149" s="33">
        <f>SUM(AX149*$D149*$F149*$G149*$H149*AY$10)</f>
        <v>0</v>
      </c>
      <c r="AZ149" s="33"/>
      <c r="BA149" s="33">
        <f>SUM(AZ149*$D149*$F149*$G149*$H149*BA$10)</f>
        <v>0</v>
      </c>
      <c r="BB149" s="33"/>
      <c r="BC149" s="33">
        <f>SUM(BB149*$D149*$F149*$G149*$H149*BC$10)</f>
        <v>0</v>
      </c>
      <c r="BD149" s="33">
        <v>2</v>
      </c>
      <c r="BE149" s="33">
        <f>SUM(BD149*$D149*$F149*$G149*$H149*BE$10)</f>
        <v>29816.639999999999</v>
      </c>
      <c r="BF149" s="33">
        <v>207</v>
      </c>
      <c r="BG149" s="33">
        <f>SUM(BF149*$D149*$F149*$G149*$H149*BG$10)</f>
        <v>3086022.2399999998</v>
      </c>
      <c r="BH149" s="33"/>
      <c r="BI149" s="33">
        <f>SUM(BH149*$D149*$F149*$G149*$H149*BI$10)</f>
        <v>0</v>
      </c>
      <c r="BJ149" s="33">
        <v>270</v>
      </c>
      <c r="BK149" s="33">
        <f>SUM(BJ149*$D149*$F149*$G149*$H149*BK$10)</f>
        <v>4025246.4</v>
      </c>
      <c r="BL149" s="33">
        <v>189</v>
      </c>
      <c r="BM149" s="33">
        <f>SUM(BL149*$D149*$F149*$G149*$H149*BM$10)</f>
        <v>2817672.48</v>
      </c>
      <c r="BN149" s="33"/>
      <c r="BO149" s="33">
        <f>SUM(BN149*$D149*$F149*$G149*$H149*BO$10)</f>
        <v>0</v>
      </c>
      <c r="BP149" s="33">
        <v>6</v>
      </c>
      <c r="BQ149" s="33">
        <f>SUM(BP149*$D149*$F149*$G149*$H149*BQ$10)</f>
        <v>89449.919999999998</v>
      </c>
      <c r="BR149" s="33">
        <v>24</v>
      </c>
      <c r="BS149" s="33">
        <f>SUM(BR149*$D149*$F149*$G149*$H149*BS$10)</f>
        <v>357799.67999999999</v>
      </c>
      <c r="BT149" s="33">
        <v>0</v>
      </c>
      <c r="BU149" s="33">
        <f>SUM(BT149*$D149*$F149*$G149*$H149*BU$10)</f>
        <v>0</v>
      </c>
      <c r="BV149" s="33">
        <v>219</v>
      </c>
      <c r="BW149" s="33">
        <f>SUM(BV149*$D149*$F149*$G149*$I149*BW$10)</f>
        <v>3917906.4960000003</v>
      </c>
      <c r="BX149" s="33"/>
      <c r="BY149" s="33">
        <f>SUM(BX149*$D149*$F149*$G149*$H149*BY$10)</f>
        <v>0</v>
      </c>
      <c r="BZ149" s="33"/>
      <c r="CA149" s="33">
        <f>SUM(BZ149*$D149*$F149*$G149*$H149*CA$10)</f>
        <v>0</v>
      </c>
      <c r="CB149" s="33">
        <v>8</v>
      </c>
      <c r="CC149" s="33">
        <f>SUM(CB149*$D149*$F149*$G149*$H149*CC$10)</f>
        <v>119266.56</v>
      </c>
      <c r="CD149" s="33">
        <v>92</v>
      </c>
      <c r="CE149" s="33">
        <f>SUM(CD149*$D149*$F149*$G149*$I149*CE$10)</f>
        <v>1645878.5280000002</v>
      </c>
      <c r="CF149" s="33">
        <v>15</v>
      </c>
      <c r="CG149" s="33">
        <f>SUM(CF149*$D149*$F149*$G149*$I149*CG$10)</f>
        <v>268349.76</v>
      </c>
      <c r="CH149" s="33"/>
      <c r="CI149" s="33">
        <f>SUM(CH149*$D149*$F149*$G149*$H149*CI$10)</f>
        <v>0</v>
      </c>
      <c r="CJ149" s="33">
        <v>40</v>
      </c>
      <c r="CK149" s="33">
        <f>SUM(CJ149*$D149*$F149*$G149*$H149*CK$10)</f>
        <v>596332.79999999993</v>
      </c>
      <c r="CL149" s="33">
        <v>0</v>
      </c>
      <c r="CM149" s="33">
        <f>SUM(CL149*$D149*$F149*$G149*$H149*CM$10)</f>
        <v>0</v>
      </c>
      <c r="CN149" s="33">
        <v>25</v>
      </c>
      <c r="CO149" s="33">
        <f>SUM(CN149*$D149*$F149*$G149*$H149*CO$10)</f>
        <v>372708</v>
      </c>
      <c r="CP149" s="33">
        <v>151</v>
      </c>
      <c r="CQ149" s="33">
        <f>SUM(CP149*$D149*$F149*$G149*$H149*CQ$10)</f>
        <v>2251156.3199999998</v>
      </c>
      <c r="CR149" s="33">
        <v>104</v>
      </c>
      <c r="CS149" s="33">
        <f>SUM(CR149*$D149*$F149*$G149*$H149*CS$10)</f>
        <v>1550465.2800000003</v>
      </c>
      <c r="CT149" s="33">
        <v>10</v>
      </c>
      <c r="CU149" s="33">
        <f>SUM(CT149*$D149*$F149*$G149*$H149*CU$10)</f>
        <v>149083.19999999998</v>
      </c>
      <c r="CV149" s="33">
        <v>300</v>
      </c>
      <c r="CW149" s="33">
        <f>SUM(CV149*$D149*$F149*$G149*$H149*CW$10)</f>
        <v>4472496</v>
      </c>
      <c r="CX149" s="33">
        <v>170</v>
      </c>
      <c r="CY149" s="33">
        <f>SUM(CX149*$D149*$F149*$G149*$H149*CY$10)</f>
        <v>2534414.4000000004</v>
      </c>
      <c r="CZ149" s="33"/>
      <c r="DA149" s="33">
        <f>SUM(CZ149*$D149*$F149*$G149*$I149*DA$10)</f>
        <v>0</v>
      </c>
      <c r="DB149" s="33">
        <v>33</v>
      </c>
      <c r="DC149" s="33">
        <f>SUM(DB149*$D149*$F149*$G149*$I149*DC$10)</f>
        <v>590369.47200000007</v>
      </c>
      <c r="DD149" s="33">
        <v>20</v>
      </c>
      <c r="DE149" s="33">
        <f>SUM(DD149*$D149*$F149*$G149*$H149*DE$10)</f>
        <v>298166.39999999997</v>
      </c>
      <c r="DF149" s="33">
        <v>30</v>
      </c>
      <c r="DG149" s="33">
        <f>SUM(DF149*$D149*$F149*$G149*$I149*DG$10)</f>
        <v>536699.52</v>
      </c>
      <c r="DH149" s="33">
        <v>45</v>
      </c>
      <c r="DI149" s="33">
        <f>SUM(DH149*$D149*$F149*$G149*$I149*DI$10)</f>
        <v>805049.28</v>
      </c>
      <c r="DJ149" s="33">
        <v>80</v>
      </c>
      <c r="DK149" s="33">
        <f>SUM(DJ149*$D149*$F149*$G149*$I149*DK$10)</f>
        <v>1431198.72</v>
      </c>
      <c r="DL149" s="33">
        <v>31</v>
      </c>
      <c r="DM149" s="33">
        <f>SUM(DL149*$D149*$F149*$G149*$I149*DM$10)</f>
        <v>554589.50400000007</v>
      </c>
      <c r="DN149" s="33">
        <v>39</v>
      </c>
      <c r="DO149" s="33">
        <f>SUM(DN149*$D149*$F149*$G149*$H149*DO$10)</f>
        <v>581424.48</v>
      </c>
      <c r="DP149" s="33">
        <v>45</v>
      </c>
      <c r="DQ149" s="33">
        <f>SUM(DP149*$D149*$F149*$G149*$H149*DQ$10)</f>
        <v>670874.4</v>
      </c>
      <c r="DR149" s="33">
        <v>38</v>
      </c>
      <c r="DS149" s="33">
        <f>SUM(DR149*$D149*$F149*$G149*$I149*DS$10)</f>
        <v>679819.39199999999</v>
      </c>
      <c r="DT149" s="33"/>
      <c r="DU149" s="33">
        <f>SUM(DT149*$D149*$F149*$G149*$I149*DU$10)</f>
        <v>0</v>
      </c>
      <c r="DV149" s="33">
        <v>1</v>
      </c>
      <c r="DW149" s="33">
        <f>SUM(DV149*$D149*$F149*$G149*$I149*DW$10)</f>
        <v>17889.984</v>
      </c>
      <c r="DX149" s="33">
        <v>2</v>
      </c>
      <c r="DY149" s="33">
        <f>SUM(DX149*$D149*$F149*$G149*$J149*DY$10)</f>
        <v>47493.648000000001</v>
      </c>
      <c r="DZ149" s="36">
        <v>5</v>
      </c>
      <c r="EA149" s="33">
        <f>SUM(DZ149*$D149*$F149*$G149*$K149*EA$10)</f>
        <v>136837.07999999999</v>
      </c>
      <c r="EB149" s="33"/>
      <c r="EC149" s="33">
        <f>SUM(EB149*$D149*$F149*$G149*$H149*EC$10)</f>
        <v>0</v>
      </c>
      <c r="ED149" s="33"/>
      <c r="EE149" s="37">
        <f>SUM(ED149*$D149*$F149*$G149*$H149*EE$10)</f>
        <v>0</v>
      </c>
      <c r="EF149" s="38">
        <f t="shared" ref="EF149:EG152" si="520">SUM(P149,V149,R149,L149,N149,BR149,CN149,DD149,DP149,BT149,DN149,BF149,AV149,AN149,AP149,AR149,BH149,CL149,T149,DV149,DB149,BV149,DT149,CD149,DF149,DJ149,DH149,AB149,AD149,AF149,AH149,X149,AJ149,AL149,CF149,DX149,DZ149,AT149,DR149,BJ149,AX149,AZ149,CP149,CR149,CT149,CV149,CX149,BL149,BB149,BN149,BD149,BP149,CH149,CB149,CJ149,Z149,BX149,CZ149,DL149,BZ149,EB149,ED149)</f>
        <v>2871</v>
      </c>
      <c r="EG149" s="38">
        <f t="shared" si="520"/>
        <v>46355397.767999999</v>
      </c>
    </row>
    <row r="150" spans="1:137" s="2" customFormat="1" ht="90" x14ac:dyDescent="0.25">
      <c r="B150" s="67">
        <v>105</v>
      </c>
      <c r="C150" s="42" t="s">
        <v>291</v>
      </c>
      <c r="D150" s="30">
        <f t="shared" si="514"/>
        <v>9860</v>
      </c>
      <c r="E150" s="30">
        <v>10127</v>
      </c>
      <c r="F150" s="31">
        <v>1.41</v>
      </c>
      <c r="G150" s="40">
        <v>1</v>
      </c>
      <c r="H150" s="30">
        <v>1.4</v>
      </c>
      <c r="I150" s="30">
        <v>1.68</v>
      </c>
      <c r="J150" s="30">
        <v>2.23</v>
      </c>
      <c r="K150" s="30">
        <v>2.57</v>
      </c>
      <c r="L150" s="33"/>
      <c r="M150" s="33">
        <f>SUM(L150*$D150*$F150*$G150*$H150*M$10)</f>
        <v>0</v>
      </c>
      <c r="N150" s="33"/>
      <c r="O150" s="33">
        <f>SUM(N150*$D150*$F150*$G150*$H150*O$10)</f>
        <v>0</v>
      </c>
      <c r="P150" s="34"/>
      <c r="Q150" s="33">
        <f>SUM(P150*$D150*$F150*$G150*$H150*Q$10)</f>
        <v>0</v>
      </c>
      <c r="R150" s="33">
        <v>0</v>
      </c>
      <c r="S150" s="33">
        <f>SUM(R150*$D150*$F150*$G150*$H150*S$10)</f>
        <v>0</v>
      </c>
      <c r="T150" s="33">
        <v>0</v>
      </c>
      <c r="U150" s="33">
        <f>SUM(T150*$D150*$F150*$G150*$H150*U$10)</f>
        <v>0</v>
      </c>
      <c r="V150" s="33">
        <v>0</v>
      </c>
      <c r="W150" s="33">
        <f>SUM(V150*$D150*$F150*$G150*$H150*W$10)</f>
        <v>0</v>
      </c>
      <c r="X150" s="33"/>
      <c r="Y150" s="33">
        <f>SUM(X150*$D150*$F150*$G150*$I150*Y$10)</f>
        <v>0</v>
      </c>
      <c r="Z150" s="33"/>
      <c r="AA150" s="33">
        <f>SUM(Z150*$D150*$F150*$G150*$H150*AA$10)</f>
        <v>0</v>
      </c>
      <c r="AB150" s="33">
        <v>0</v>
      </c>
      <c r="AC150" s="33">
        <f>SUM(AB150*$D150*$F150*$G150*$I150*AC$10)</f>
        <v>0</v>
      </c>
      <c r="AD150" s="33"/>
      <c r="AE150" s="33">
        <f>SUM(AD150*$D150*$F150*$G150*$I150*AE$10)</f>
        <v>0</v>
      </c>
      <c r="AF150" s="33">
        <v>0</v>
      </c>
      <c r="AG150" s="33">
        <f>SUM(AF150*$D150*$F150*$G150*$I150*AG$10)</f>
        <v>0</v>
      </c>
      <c r="AH150" s="33"/>
      <c r="AI150" s="33">
        <f>SUM(AH150*$D150*$F150*$G150*$I150*AI$10)</f>
        <v>0</v>
      </c>
      <c r="AJ150" s="33"/>
      <c r="AK150" s="33">
        <f>SUM(AJ150*$D150*$F150*$G150*$I150*AK$10)</f>
        <v>0</v>
      </c>
      <c r="AL150" s="33"/>
      <c r="AM150" s="33">
        <f>SUM(AL150*$D150*$F150*$G150*$I150*AM$10)</f>
        <v>0</v>
      </c>
      <c r="AN150" s="33">
        <v>0</v>
      </c>
      <c r="AO150" s="33">
        <f>SUM(AN150*$D150*$F150*$G150*$H150*AO$10)</f>
        <v>0</v>
      </c>
      <c r="AP150" s="33"/>
      <c r="AQ150" s="33">
        <f>SUM(AP150*$D150*$F150*$G150*$H150*AQ$10)</f>
        <v>0</v>
      </c>
      <c r="AR150" s="33"/>
      <c r="AS150" s="33">
        <f>SUM(AR150*$D150*$F150*$G150*$H150*AS$10)</f>
        <v>0</v>
      </c>
      <c r="AT150" s="33"/>
      <c r="AU150" s="33">
        <f>SUM(AT150*$D150*$F150*$G150*$I150*AU$10)</f>
        <v>0</v>
      </c>
      <c r="AV150" s="33">
        <v>63</v>
      </c>
      <c r="AW150" s="33">
        <f>SUM(AV150*$D150*$F150*$G150*$H150*AW$10)</f>
        <v>1226209.3199999998</v>
      </c>
      <c r="AX150" s="33"/>
      <c r="AY150" s="33">
        <f>SUM(AX150*$D150*$F150*$G150*$H150*AY$10)</f>
        <v>0</v>
      </c>
      <c r="AZ150" s="33">
        <v>2</v>
      </c>
      <c r="BA150" s="33">
        <f>SUM(AZ150*$D150*$F150*$G150*$H150*BA$10)</f>
        <v>38927.279999999992</v>
      </c>
      <c r="BB150" s="33"/>
      <c r="BC150" s="33">
        <f>SUM(BB150*$D150*$F150*$G150*$H150*BC$10)</f>
        <v>0</v>
      </c>
      <c r="BD150" s="33"/>
      <c r="BE150" s="33">
        <f>SUM(BD150*$D150*$F150*$G150*$H150*BE$10)</f>
        <v>0</v>
      </c>
      <c r="BF150" s="33">
        <v>0</v>
      </c>
      <c r="BG150" s="33">
        <f>SUM(BF150*$D150*$F150*$G150*$H150*BG$10)</f>
        <v>0</v>
      </c>
      <c r="BH150" s="33"/>
      <c r="BI150" s="33">
        <f>SUM(BH150*$D150*$F150*$G150*$H150*BI$10)</f>
        <v>0</v>
      </c>
      <c r="BJ150" s="33"/>
      <c r="BK150" s="33">
        <f>SUM(BJ150*$D150*$F150*$G150*$H150*BK$10)</f>
        <v>0</v>
      </c>
      <c r="BL150" s="33"/>
      <c r="BM150" s="33">
        <f>SUM(BL150*$D150*$F150*$G150*$H150*BM$10)</f>
        <v>0</v>
      </c>
      <c r="BN150" s="33"/>
      <c r="BO150" s="33">
        <f>SUM(BN150*$D150*$F150*$G150*$H150*BO$10)</f>
        <v>0</v>
      </c>
      <c r="BP150" s="33"/>
      <c r="BQ150" s="33">
        <f>SUM(BP150*$D150*$F150*$G150*$H150*BQ$10)</f>
        <v>0</v>
      </c>
      <c r="BR150" s="33">
        <v>0</v>
      </c>
      <c r="BS150" s="33">
        <f>SUM(BR150*$D150*$F150*$G150*$H150*BS$10)</f>
        <v>0</v>
      </c>
      <c r="BT150" s="33">
        <v>0</v>
      </c>
      <c r="BU150" s="33">
        <f>SUM(BT150*$D150*$F150*$G150*$H150*BU$10)</f>
        <v>0</v>
      </c>
      <c r="BV150" s="33">
        <v>7</v>
      </c>
      <c r="BW150" s="33">
        <f>SUM(BV150*$D150*$F150*$G150*$I150*BW$10)</f>
        <v>163494.576</v>
      </c>
      <c r="BX150" s="33"/>
      <c r="BY150" s="33">
        <f>SUM(BX150*$D150*$F150*$G150*$H150*BY$10)</f>
        <v>0</v>
      </c>
      <c r="BZ150" s="33"/>
      <c r="CA150" s="33">
        <f>SUM(BZ150*$D150*$F150*$G150*$H150*CA$10)</f>
        <v>0</v>
      </c>
      <c r="CB150" s="33"/>
      <c r="CC150" s="33">
        <f>SUM(CB150*$D150*$F150*$G150*$H150*CC$10)</f>
        <v>0</v>
      </c>
      <c r="CD150" s="33">
        <v>1</v>
      </c>
      <c r="CE150" s="33">
        <f>SUM(CD150*$D150*$F150*$G150*$I150*CE$10)</f>
        <v>23356.367999999995</v>
      </c>
      <c r="CF150" s="33"/>
      <c r="CG150" s="33">
        <f>SUM(CF150*$D150*$F150*$G150*$I150*CG$10)</f>
        <v>0</v>
      </c>
      <c r="CH150" s="33"/>
      <c r="CI150" s="33">
        <f>SUM(CH150*$D150*$F150*$G150*$H150*CI$10)</f>
        <v>0</v>
      </c>
      <c r="CJ150" s="33"/>
      <c r="CK150" s="33">
        <f>SUM(CJ150*$D150*$F150*$G150*$H150*CK$10)</f>
        <v>0</v>
      </c>
      <c r="CL150" s="33"/>
      <c r="CM150" s="33">
        <f>SUM(CL150*$D150*$F150*$G150*$H150*CM$10)</f>
        <v>0</v>
      </c>
      <c r="CN150" s="33"/>
      <c r="CO150" s="33">
        <f>SUM(CN150*$D150*$F150*$G150*$H150*CO$10)</f>
        <v>0</v>
      </c>
      <c r="CP150" s="33"/>
      <c r="CQ150" s="33">
        <f>SUM(CP150*$D150*$F150*$G150*$H150*CQ$10)</f>
        <v>0</v>
      </c>
      <c r="CR150" s="33">
        <v>1</v>
      </c>
      <c r="CS150" s="33">
        <f>SUM(CR150*$D150*$F150*$G150*$H150*CS$10)</f>
        <v>19463.639999999996</v>
      </c>
      <c r="CT150" s="33"/>
      <c r="CU150" s="33">
        <f>SUM(CT150*$D150*$F150*$G150*$H150*CU$10)</f>
        <v>0</v>
      </c>
      <c r="CV150" s="33">
        <v>25</v>
      </c>
      <c r="CW150" s="33">
        <f>SUM(CV150*$D150*$F150*$G150*$H150*CW$10)</f>
        <v>486590.99999999994</v>
      </c>
      <c r="CX150" s="33"/>
      <c r="CY150" s="33">
        <f>SUM(CX150*$D150*$F150*$G150*$H150*CY$10)</f>
        <v>0</v>
      </c>
      <c r="CZ150" s="33">
        <v>0</v>
      </c>
      <c r="DA150" s="33">
        <f>SUM(CZ150*$D150*$F150*$G150*$I150*DA$10)</f>
        <v>0</v>
      </c>
      <c r="DB150" s="33">
        <v>0</v>
      </c>
      <c r="DC150" s="33">
        <f>SUM(DB150*$D150*$F150*$G150*$I150*DC$10)</f>
        <v>0</v>
      </c>
      <c r="DD150" s="33"/>
      <c r="DE150" s="33">
        <f>SUM(DD150*$D150*$F150*$G150*$H150*DE$10)</f>
        <v>0</v>
      </c>
      <c r="DF150" s="33"/>
      <c r="DG150" s="33">
        <f>SUM(DF150*$D150*$F150*$G150*$I150*DG$10)</f>
        <v>0</v>
      </c>
      <c r="DH150" s="33"/>
      <c r="DI150" s="33">
        <f>SUM(DH150*$D150*$F150*$G150*$I150*DI$10)</f>
        <v>0</v>
      </c>
      <c r="DJ150" s="33"/>
      <c r="DK150" s="33">
        <f>SUM(DJ150*$D150*$F150*$G150*$I150*DK$10)</f>
        <v>0</v>
      </c>
      <c r="DL150" s="33"/>
      <c r="DM150" s="33">
        <f>SUM(DL150*$D150*$F150*$G150*$I150*DM$10)</f>
        <v>0</v>
      </c>
      <c r="DN150" s="33"/>
      <c r="DO150" s="33">
        <f>SUM(DN150*$D150*$F150*$G150*$H150*DO$10)</f>
        <v>0</v>
      </c>
      <c r="DP150" s="33"/>
      <c r="DQ150" s="33">
        <f>SUM(DP150*$D150*$F150*$G150*$H150*DQ$10)</f>
        <v>0</v>
      </c>
      <c r="DR150" s="33"/>
      <c r="DS150" s="33">
        <f>SUM(DR150*$D150*$F150*$G150*$I150*DS$10)</f>
        <v>0</v>
      </c>
      <c r="DT150" s="33"/>
      <c r="DU150" s="33">
        <f>SUM(DT150*$D150*$F150*$G150*$I150*DU$10)</f>
        <v>0</v>
      </c>
      <c r="DV150" s="33">
        <v>0</v>
      </c>
      <c r="DW150" s="33">
        <f>SUM(DV150*$D150*$F150*$G150*$I150*DW$10)</f>
        <v>0</v>
      </c>
      <c r="DX150" s="33">
        <v>0</v>
      </c>
      <c r="DY150" s="33">
        <f>SUM(DX150*$D150*$F150*$G150*$J150*DY$10)</f>
        <v>0</v>
      </c>
      <c r="DZ150" s="36">
        <v>0</v>
      </c>
      <c r="EA150" s="33">
        <f>SUM(DZ150*$D150*$F150*$G150*$K150*EA$10)</f>
        <v>0</v>
      </c>
      <c r="EB150" s="33"/>
      <c r="EC150" s="33">
        <f>SUM(EB150*$D150*$F150*$G150*$H150*EC$10)</f>
        <v>0</v>
      </c>
      <c r="ED150" s="33"/>
      <c r="EE150" s="37">
        <f>SUM(ED150*$D150*$F150*$G150*$H150*EE$10)</f>
        <v>0</v>
      </c>
      <c r="EF150" s="38">
        <f t="shared" si="520"/>
        <v>99</v>
      </c>
      <c r="EG150" s="38">
        <f t="shared" si="520"/>
        <v>1958042.1839999997</v>
      </c>
    </row>
    <row r="151" spans="1:137" s="2" customFormat="1" x14ac:dyDescent="0.25">
      <c r="B151" s="67">
        <v>106</v>
      </c>
      <c r="C151" s="42" t="s">
        <v>292</v>
      </c>
      <c r="D151" s="30">
        <f t="shared" si="514"/>
        <v>9860</v>
      </c>
      <c r="E151" s="30">
        <v>10127</v>
      </c>
      <c r="F151" s="39">
        <v>2.58</v>
      </c>
      <c r="G151" s="40">
        <v>1</v>
      </c>
      <c r="H151" s="30">
        <v>1.4</v>
      </c>
      <c r="I151" s="30">
        <v>1.68</v>
      </c>
      <c r="J151" s="30">
        <v>2.23</v>
      </c>
      <c r="K151" s="30">
        <v>2.57</v>
      </c>
      <c r="L151" s="34"/>
      <c r="M151" s="33">
        <f>SUM(L151*$D151*$F151*$G151*$H151*M$10)</f>
        <v>0</v>
      </c>
      <c r="N151" s="34"/>
      <c r="O151" s="33">
        <f>SUM(N151*$D151*$F151*$G151*$H151*O$10)</f>
        <v>0</v>
      </c>
      <c r="P151" s="34"/>
      <c r="Q151" s="33">
        <f>SUM(P151*$D151*$F151*$G151*$H151*Q$10)</f>
        <v>0</v>
      </c>
      <c r="R151" s="34"/>
      <c r="S151" s="33">
        <f>SUM(R151*$D151*$F151*$G151*$H151*S$10)</f>
        <v>0</v>
      </c>
      <c r="T151" s="34"/>
      <c r="U151" s="33">
        <f>SUM(T151*$D151*$F151*$G151*$H151*U$10)</f>
        <v>0</v>
      </c>
      <c r="V151" s="34"/>
      <c r="W151" s="33">
        <f>SUM(V151*$D151*$F151*$G151*$H151*W$10)</f>
        <v>0</v>
      </c>
      <c r="X151" s="34"/>
      <c r="Y151" s="33">
        <f>SUM(X151*$D151*$F151*$G151*$I151*Y$10)</f>
        <v>0</v>
      </c>
      <c r="Z151" s="34"/>
      <c r="AA151" s="33">
        <f>SUM(Z151*$D151*$F151*$G151*$H151*AA$10)</f>
        <v>0</v>
      </c>
      <c r="AB151" s="34"/>
      <c r="AC151" s="33">
        <f>SUM(AB151*$D151*$F151*$G151*$I151*AC$10)</f>
        <v>0</v>
      </c>
      <c r="AD151" s="34"/>
      <c r="AE151" s="33">
        <f>SUM(AD151*$D151*$F151*$G151*$I151*AE$10)</f>
        <v>0</v>
      </c>
      <c r="AF151" s="34"/>
      <c r="AG151" s="33">
        <f>SUM(AF151*$D151*$F151*$G151*$I151*AG$10)</f>
        <v>0</v>
      </c>
      <c r="AH151" s="34"/>
      <c r="AI151" s="33">
        <f>SUM(AH151*$D151*$F151*$G151*$I151*AI$10)</f>
        <v>0</v>
      </c>
      <c r="AJ151" s="34"/>
      <c r="AK151" s="33">
        <f>SUM(AJ151*$D151*$F151*$G151*$I151*AK$10)</f>
        <v>0</v>
      </c>
      <c r="AL151" s="34"/>
      <c r="AM151" s="33">
        <f>SUM(AL151*$D151*$F151*$G151*$I151*AM$10)</f>
        <v>0</v>
      </c>
      <c r="AN151" s="34"/>
      <c r="AO151" s="33">
        <f>SUM(AN151*$D151*$F151*$G151*$H151*AO$10)</f>
        <v>0</v>
      </c>
      <c r="AP151" s="34"/>
      <c r="AQ151" s="33">
        <f>SUM(AP151*$D151*$F151*$G151*$H151*AQ$10)</f>
        <v>0</v>
      </c>
      <c r="AR151" s="34"/>
      <c r="AS151" s="33">
        <f>SUM(AR151*$D151*$F151*$G151*$H151*AS$10)</f>
        <v>0</v>
      </c>
      <c r="AT151" s="34"/>
      <c r="AU151" s="33">
        <f>SUM(AT151*$D151*$F151*$G151*$I151*AU$10)</f>
        <v>0</v>
      </c>
      <c r="AV151" s="34"/>
      <c r="AW151" s="33">
        <f>SUM(AV151*$D151*$F151*$G151*$H151*AW$10)</f>
        <v>0</v>
      </c>
      <c r="AX151" s="34"/>
      <c r="AY151" s="33">
        <f>SUM(AX151*$D151*$F151*$G151*$H151*AY$10)</f>
        <v>0</v>
      </c>
      <c r="AZ151" s="34">
        <v>2</v>
      </c>
      <c r="BA151" s="33">
        <f>SUM(AZ151*$D151*$F151*$G151*$H151*BA$10)</f>
        <v>71228.639999999999</v>
      </c>
      <c r="BB151" s="34"/>
      <c r="BC151" s="33">
        <f>SUM(BB151*$D151*$F151*$G151*$H151*BC$10)</f>
        <v>0</v>
      </c>
      <c r="BD151" s="34"/>
      <c r="BE151" s="33">
        <f>SUM(BD151*$D151*$F151*$G151*$H151*BE$10)</f>
        <v>0</v>
      </c>
      <c r="BF151" s="34"/>
      <c r="BG151" s="33">
        <f>SUM(BF151*$D151*$F151*$G151*$H151*BG$10)</f>
        <v>0</v>
      </c>
      <c r="BH151" s="34"/>
      <c r="BI151" s="33">
        <f>SUM(BH151*$D151*$F151*$G151*$H151*BI$10)</f>
        <v>0</v>
      </c>
      <c r="BJ151" s="34"/>
      <c r="BK151" s="33">
        <f>SUM(BJ151*$D151*$F151*$G151*$H151*BK$10)</f>
        <v>0</v>
      </c>
      <c r="BL151" s="34"/>
      <c r="BM151" s="33">
        <f>SUM(BL151*$D151*$F151*$G151*$H151*BM$10)</f>
        <v>0</v>
      </c>
      <c r="BN151" s="34"/>
      <c r="BO151" s="33">
        <f>SUM(BN151*$D151*$F151*$G151*$H151*BO$10)</f>
        <v>0</v>
      </c>
      <c r="BP151" s="34"/>
      <c r="BQ151" s="33">
        <f>SUM(BP151*$D151*$F151*$G151*$H151*BQ$10)</f>
        <v>0</v>
      </c>
      <c r="BR151" s="34"/>
      <c r="BS151" s="33">
        <f>SUM(BR151*$D151*$F151*$G151*$H151*BS$10)</f>
        <v>0</v>
      </c>
      <c r="BT151" s="34"/>
      <c r="BU151" s="33">
        <f>SUM(BT151*$D151*$F151*$G151*$H151*BU$10)</f>
        <v>0</v>
      </c>
      <c r="BV151" s="34"/>
      <c r="BW151" s="33">
        <f>SUM(BV151*$D151*$F151*$G151*$I151*BW$10)</f>
        <v>0</v>
      </c>
      <c r="BX151" s="34"/>
      <c r="BY151" s="33">
        <f>SUM(BX151*$D151*$F151*$G151*$H151*BY$10)</f>
        <v>0</v>
      </c>
      <c r="BZ151" s="33"/>
      <c r="CA151" s="33">
        <f>SUM(BZ151*$D151*$F151*$G151*$H151*CA$10)</f>
        <v>0</v>
      </c>
      <c r="CB151" s="34"/>
      <c r="CC151" s="33">
        <f>SUM(CB151*$D151*$F151*$G151*$H151*CC$10)</f>
        <v>0</v>
      </c>
      <c r="CD151" s="34"/>
      <c r="CE151" s="33">
        <f>SUM(CD151*$D151*$F151*$G151*$I151*CE$10)</f>
        <v>0</v>
      </c>
      <c r="CF151" s="34"/>
      <c r="CG151" s="33">
        <f>SUM(CF151*$D151*$F151*$G151*$I151*CG$10)</f>
        <v>0</v>
      </c>
      <c r="CH151" s="34"/>
      <c r="CI151" s="33">
        <f>SUM(CH151*$D151*$F151*$G151*$H151*CI$10)</f>
        <v>0</v>
      </c>
      <c r="CJ151" s="34"/>
      <c r="CK151" s="33">
        <f>SUM(CJ151*$D151*$F151*$G151*$H151*CK$10)</f>
        <v>0</v>
      </c>
      <c r="CL151" s="34"/>
      <c r="CM151" s="33">
        <f>SUM(CL151*$D151*$F151*$G151*$H151*CM$10)</f>
        <v>0</v>
      </c>
      <c r="CN151" s="34"/>
      <c r="CO151" s="33">
        <f>SUM(CN151*$D151*$F151*$G151*$H151*CO$10)</f>
        <v>0</v>
      </c>
      <c r="CP151" s="34"/>
      <c r="CQ151" s="33">
        <f>SUM(CP151*$D151*$F151*$G151*$H151*CQ$10)</f>
        <v>0</v>
      </c>
      <c r="CR151" s="34"/>
      <c r="CS151" s="33">
        <f>SUM(CR151*$D151*$F151*$G151*$H151*CS$10)</f>
        <v>0</v>
      </c>
      <c r="CT151" s="34"/>
      <c r="CU151" s="33">
        <f>SUM(CT151*$D151*$F151*$G151*$H151*CU$10)</f>
        <v>0</v>
      </c>
      <c r="CV151" s="34"/>
      <c r="CW151" s="33">
        <f>SUM(CV151*$D151*$F151*$G151*$H151*CW$10)</f>
        <v>0</v>
      </c>
      <c r="CX151" s="34"/>
      <c r="CY151" s="33">
        <f>SUM(CX151*$D151*$F151*$G151*$H151*CY$10)</f>
        <v>0</v>
      </c>
      <c r="CZ151" s="34"/>
      <c r="DA151" s="33">
        <f>SUM(CZ151*$D151*$F151*$G151*$I151*DA$10)</f>
        <v>0</v>
      </c>
      <c r="DB151" s="34"/>
      <c r="DC151" s="33">
        <f>SUM(DB151*$D151*$F151*$G151*$I151*DC$10)</f>
        <v>0</v>
      </c>
      <c r="DD151" s="34"/>
      <c r="DE151" s="33">
        <f>SUM(DD151*$D151*$F151*$G151*$H151*DE$10)</f>
        <v>0</v>
      </c>
      <c r="DF151" s="34"/>
      <c r="DG151" s="33">
        <f>SUM(DF151*$D151*$F151*$G151*$I151*DG$10)</f>
        <v>0</v>
      </c>
      <c r="DH151" s="33"/>
      <c r="DI151" s="33">
        <f>SUM(DH151*$D151*$F151*$G151*$I151*DI$10)</f>
        <v>0</v>
      </c>
      <c r="DJ151" s="34"/>
      <c r="DK151" s="33">
        <f>SUM(DJ151*$D151*$F151*$G151*$I151*DK$10)</f>
        <v>0</v>
      </c>
      <c r="DL151" s="34"/>
      <c r="DM151" s="33">
        <f>SUM(DL151*$D151*$F151*$G151*$I151*DM$10)</f>
        <v>0</v>
      </c>
      <c r="DN151" s="77"/>
      <c r="DO151" s="33">
        <f>SUM(DN151*$D151*$F151*$G151*$H151*DO$10)</f>
        <v>0</v>
      </c>
      <c r="DP151" s="34"/>
      <c r="DQ151" s="33">
        <f>SUM(DP151*$D151*$F151*$G151*$H151*DQ$10)</f>
        <v>0</v>
      </c>
      <c r="DR151" s="34"/>
      <c r="DS151" s="33">
        <f>SUM(DR151*$D151*$F151*$G151*$I151*DS$10)</f>
        <v>0</v>
      </c>
      <c r="DT151" s="34"/>
      <c r="DU151" s="33">
        <f>SUM(DT151*$D151*$F151*$G151*$I151*DU$10)</f>
        <v>0</v>
      </c>
      <c r="DV151" s="34"/>
      <c r="DW151" s="33">
        <f>SUM(DV151*$D151*$F151*$G151*$I151*DW$10)</f>
        <v>0</v>
      </c>
      <c r="DX151" s="34"/>
      <c r="DY151" s="33">
        <f>SUM(DX151*$D151*$F151*$G151*$J151*DY$10)</f>
        <v>0</v>
      </c>
      <c r="DZ151" s="52"/>
      <c r="EA151" s="33">
        <f>SUM(DZ151*$D151*$F151*$G151*$K151*EA$10)</f>
        <v>0</v>
      </c>
      <c r="EB151" s="33"/>
      <c r="EC151" s="33">
        <f>SUM(EB151*$D151*$F151*$G151*$H151*EC$10)</f>
        <v>0</v>
      </c>
      <c r="ED151" s="33"/>
      <c r="EE151" s="37">
        <f>SUM(ED151*$D151*$F151*$G151*$H151*EE$10)</f>
        <v>0</v>
      </c>
      <c r="EF151" s="38">
        <f t="shared" si="520"/>
        <v>2</v>
      </c>
      <c r="EG151" s="38">
        <f t="shared" si="520"/>
        <v>71228.639999999999</v>
      </c>
    </row>
    <row r="152" spans="1:137" s="2" customFormat="1" ht="45" x14ac:dyDescent="0.25">
      <c r="B152" s="67">
        <v>107</v>
      </c>
      <c r="C152" s="42" t="s">
        <v>293</v>
      </c>
      <c r="D152" s="30">
        <f t="shared" si="514"/>
        <v>9860</v>
      </c>
      <c r="E152" s="30">
        <v>10127</v>
      </c>
      <c r="F152" s="39">
        <v>12.27</v>
      </c>
      <c r="G152" s="32">
        <v>1</v>
      </c>
      <c r="H152" s="30">
        <v>1.4</v>
      </c>
      <c r="I152" s="30">
        <v>1.68</v>
      </c>
      <c r="J152" s="30">
        <v>2.23</v>
      </c>
      <c r="K152" s="30">
        <v>2.57</v>
      </c>
      <c r="L152" s="34"/>
      <c r="M152" s="33">
        <f>SUM(L152*$D152*$F152*$G152*$H152*M$10)</f>
        <v>0</v>
      </c>
      <c r="N152" s="34"/>
      <c r="O152" s="33">
        <f>SUM(N152*$D152*$F152*$G152*$H152*O$10)</f>
        <v>0</v>
      </c>
      <c r="P152" s="34"/>
      <c r="Q152" s="33">
        <f>SUM(P152*$D152*$F152*$G152*$H152*Q$10)</f>
        <v>0</v>
      </c>
      <c r="R152" s="34"/>
      <c r="S152" s="33">
        <f>SUM(R152*$D152*$F152*$G152*$H152*S$10)</f>
        <v>0</v>
      </c>
      <c r="T152" s="34"/>
      <c r="U152" s="33">
        <f>SUM(T152*$D152*$F152*$G152*$H152*U$10)</f>
        <v>0</v>
      </c>
      <c r="V152" s="34"/>
      <c r="W152" s="33">
        <f>SUM(V152*$D152*$F152*$G152*$H152*W$10)</f>
        <v>0</v>
      </c>
      <c r="X152" s="34"/>
      <c r="Y152" s="33">
        <f>SUM(X152*$D152*$F152*$G152*$I152*Y$10)</f>
        <v>0</v>
      </c>
      <c r="Z152" s="34"/>
      <c r="AA152" s="33">
        <f>SUM(Z152*$D152*$F152*$G152*$H152*AA$10)</f>
        <v>0</v>
      </c>
      <c r="AB152" s="34"/>
      <c r="AC152" s="33">
        <f>SUM(AB152*$D152*$F152*$G152*$I152*AC$10)</f>
        <v>0</v>
      </c>
      <c r="AD152" s="34"/>
      <c r="AE152" s="33">
        <f>SUM(AD152*$D152*$F152*$G152*$I152*AE$10)</f>
        <v>0</v>
      </c>
      <c r="AF152" s="34"/>
      <c r="AG152" s="33">
        <f>SUM(AF152*$D152*$F152*$G152*$I152*AG$10)</f>
        <v>0</v>
      </c>
      <c r="AH152" s="34"/>
      <c r="AI152" s="33">
        <f>SUM(AH152*$D152*$F152*$G152*$I152*AI$10)</f>
        <v>0</v>
      </c>
      <c r="AJ152" s="34"/>
      <c r="AK152" s="33">
        <f>SUM(AJ152*$D152*$F152*$G152*$I152*AK$10)</f>
        <v>0</v>
      </c>
      <c r="AL152" s="34"/>
      <c r="AM152" s="33">
        <f>SUM(AL152*$D152*$F152*$G152*$I152*AM$10)</f>
        <v>0</v>
      </c>
      <c r="AN152" s="34"/>
      <c r="AO152" s="33">
        <f>SUM(AN152*$D152*$F152*$G152*$H152*AO$10)</f>
        <v>0</v>
      </c>
      <c r="AP152" s="34"/>
      <c r="AQ152" s="33">
        <f>SUM(AP152*$D152*$F152*$G152*$H152*AQ$10)</f>
        <v>0</v>
      </c>
      <c r="AR152" s="34"/>
      <c r="AS152" s="33">
        <f>SUM(AR152*$D152*$F152*$G152*$H152*AS$10)</f>
        <v>0</v>
      </c>
      <c r="AT152" s="34"/>
      <c r="AU152" s="33">
        <f>SUM(AT152*$D152*$F152*$G152*$I152*AU$10)</f>
        <v>0</v>
      </c>
      <c r="AV152" s="34"/>
      <c r="AW152" s="33">
        <f>SUM(AV152*$D152*$F152*$G152*$H152*AW$10)</f>
        <v>0</v>
      </c>
      <c r="AX152" s="34"/>
      <c r="AY152" s="33">
        <f>SUM(AX152*$D152*$F152*$G152*$H152*AY$10)</f>
        <v>0</v>
      </c>
      <c r="AZ152" s="34"/>
      <c r="BA152" s="33">
        <f>SUM(AZ152*$D152*$F152*$G152*$H152*BA$10)</f>
        <v>0</v>
      </c>
      <c r="BB152" s="34"/>
      <c r="BC152" s="33">
        <f>SUM(BB152*$D152*$F152*$G152*$H152*BC$10)</f>
        <v>0</v>
      </c>
      <c r="BD152" s="34"/>
      <c r="BE152" s="33">
        <f>SUM(BD152*$D152*$F152*$G152*$H152*BE$10)</f>
        <v>0</v>
      </c>
      <c r="BF152" s="34"/>
      <c r="BG152" s="33">
        <f>SUM(BF152*$D152*$F152*$G152*$H152*BG$10)</f>
        <v>0</v>
      </c>
      <c r="BH152" s="34"/>
      <c r="BI152" s="33">
        <f>SUM(BH152*$D152*$F152*$G152*$H152*BI$10)</f>
        <v>0</v>
      </c>
      <c r="BJ152" s="34"/>
      <c r="BK152" s="33">
        <f>SUM(BJ152*$D152*$F152*$G152*$H152*BK$10)</f>
        <v>0</v>
      </c>
      <c r="BL152" s="34"/>
      <c r="BM152" s="33">
        <f>SUM(BL152*$D152*$F152*$G152*$H152*BM$10)</f>
        <v>0</v>
      </c>
      <c r="BN152" s="34"/>
      <c r="BO152" s="33">
        <f>SUM(BN152*$D152*$F152*$G152*$H152*BO$10)</f>
        <v>0</v>
      </c>
      <c r="BP152" s="34"/>
      <c r="BQ152" s="33">
        <f>SUM(BP152*$D152*$F152*$G152*$H152*BQ$10)</f>
        <v>0</v>
      </c>
      <c r="BR152" s="34"/>
      <c r="BS152" s="33">
        <f>SUM(BR152*$D152*$F152*$G152*$H152*BS$10)</f>
        <v>0</v>
      </c>
      <c r="BT152" s="34"/>
      <c r="BU152" s="33">
        <f>SUM(BT152*$D152*$F152*$G152*$H152*BU$10)</f>
        <v>0</v>
      </c>
      <c r="BV152" s="34"/>
      <c r="BW152" s="33">
        <f>SUM(BV152*$D152*$F152*$G152*$I152*BW$10)</f>
        <v>0</v>
      </c>
      <c r="BX152" s="34"/>
      <c r="BY152" s="33">
        <f>SUM(BX152*$D152*$F152*$G152*$H152*BY$10)</f>
        <v>0</v>
      </c>
      <c r="BZ152" s="34"/>
      <c r="CA152" s="33">
        <f>SUM(BZ152*$D152*$F152*$G152*$H152*CA$10)</f>
        <v>0</v>
      </c>
      <c r="CB152" s="34"/>
      <c r="CC152" s="33">
        <f>SUM(CB152*$D152*$F152*$G152*$H152*CC$10)</f>
        <v>0</v>
      </c>
      <c r="CD152" s="34"/>
      <c r="CE152" s="33">
        <f>SUM(CD152*$D152*$F152*$G152*$I152*CE$10)</f>
        <v>0</v>
      </c>
      <c r="CF152" s="34"/>
      <c r="CG152" s="33">
        <f>SUM(CF152*$D152*$F152*$G152*$I152*CG$10)</f>
        <v>0</v>
      </c>
      <c r="CH152" s="34"/>
      <c r="CI152" s="33">
        <f>SUM(CH152*$D152*$F152*$G152*$H152*CI$10)</f>
        <v>0</v>
      </c>
      <c r="CJ152" s="34"/>
      <c r="CK152" s="33">
        <f>SUM(CJ152*$D152*$F152*$G152*$H152*CK$10)</f>
        <v>0</v>
      </c>
      <c r="CL152" s="34"/>
      <c r="CM152" s="33">
        <f>SUM(CL152*$D152*$F152*$G152*$H152*CM$10)</f>
        <v>0</v>
      </c>
      <c r="CN152" s="34"/>
      <c r="CO152" s="33">
        <f>SUM(CN152*$D152*$F152*$G152*$H152*CO$10)</f>
        <v>0</v>
      </c>
      <c r="CP152" s="34"/>
      <c r="CQ152" s="33">
        <f>SUM(CP152*$D152*$F152*$G152*$H152*CQ$10)</f>
        <v>0</v>
      </c>
      <c r="CR152" s="34"/>
      <c r="CS152" s="33">
        <f>SUM(CR152*$D152*$F152*$G152*$H152*CS$10)</f>
        <v>0</v>
      </c>
      <c r="CT152" s="34"/>
      <c r="CU152" s="33">
        <f>SUM(CT152*$D152*$F152*$G152*$H152*CU$10)</f>
        <v>0</v>
      </c>
      <c r="CV152" s="34"/>
      <c r="CW152" s="33">
        <f>SUM(CV152*$D152*$F152*$G152*$H152*CW$10)</f>
        <v>0</v>
      </c>
      <c r="CX152" s="34"/>
      <c r="CY152" s="33">
        <f>SUM(CX152*$D152*$F152*$G152*$H152*CY$10)</f>
        <v>0</v>
      </c>
      <c r="CZ152" s="34"/>
      <c r="DA152" s="33">
        <f>SUM(CZ152*$D152*$F152*$G152*$I152*DA$10)</f>
        <v>0</v>
      </c>
      <c r="DB152" s="34"/>
      <c r="DC152" s="33">
        <f>SUM(DB152*$D152*$F152*$G152*$I152*DC$10)</f>
        <v>0</v>
      </c>
      <c r="DD152" s="34"/>
      <c r="DE152" s="33">
        <f>SUM(DD152*$D152*$F152*$G152*$H152*DE$10)</f>
        <v>0</v>
      </c>
      <c r="DF152" s="34"/>
      <c r="DG152" s="33">
        <f>SUM(DF152*$D152*$F152*$G152*$I152*DG$10)</f>
        <v>0</v>
      </c>
      <c r="DH152" s="34"/>
      <c r="DI152" s="33">
        <f>SUM(DH152*$D152*$F152*$G152*$I152*DI$10)</f>
        <v>0</v>
      </c>
      <c r="DJ152" s="34"/>
      <c r="DK152" s="33">
        <f>SUM(DJ152*$D152*$F152*$G152*$I152*DK$10)</f>
        <v>0</v>
      </c>
      <c r="DL152" s="34"/>
      <c r="DM152" s="33">
        <f>SUM(DL152*$D152*$F152*$G152*$I152*DM$10)</f>
        <v>0</v>
      </c>
      <c r="DN152" s="77"/>
      <c r="DO152" s="33">
        <f>SUM(DN152*$D152*$F152*$G152*$H152*DO$10)</f>
        <v>0</v>
      </c>
      <c r="DP152" s="34"/>
      <c r="DQ152" s="33">
        <f>SUM(DP152*$D152*$F152*$G152*$H152*DQ$10)</f>
        <v>0</v>
      </c>
      <c r="DR152" s="34"/>
      <c r="DS152" s="33">
        <f>SUM(DR152*$D152*$F152*$G152*$I152*DS$10)</f>
        <v>0</v>
      </c>
      <c r="DT152" s="34"/>
      <c r="DU152" s="33">
        <f>SUM(DT152*$D152*$F152*$G152*$I152*DU$10)</f>
        <v>0</v>
      </c>
      <c r="DV152" s="34"/>
      <c r="DW152" s="33">
        <f>SUM(DV152*$D152*$F152*$G152*$I152*DW$10)</f>
        <v>0</v>
      </c>
      <c r="DX152" s="34"/>
      <c r="DY152" s="33">
        <f>SUM(DX152*$D152*$F152*$G152*$J152*DY$10)</f>
        <v>0</v>
      </c>
      <c r="DZ152" s="52"/>
      <c r="EA152" s="33">
        <f>SUM(DZ152*$D152*$F152*$G152*$K152*EA$10)</f>
        <v>0</v>
      </c>
      <c r="EB152" s="33"/>
      <c r="EC152" s="33">
        <f>SUM(EB152*$D152*$F152*$G152*$H152*EC$10)</f>
        <v>0</v>
      </c>
      <c r="ED152" s="33"/>
      <c r="EE152" s="37">
        <f>SUM(ED152*$D152*$F152*$G152*$H152*EE$10)</f>
        <v>0</v>
      </c>
      <c r="EF152" s="38">
        <f t="shared" si="520"/>
        <v>0</v>
      </c>
      <c r="EG152" s="38">
        <f t="shared" si="520"/>
        <v>0</v>
      </c>
    </row>
    <row r="153" spans="1:137" s="61" customFormat="1" x14ac:dyDescent="0.25">
      <c r="A153" s="58">
        <v>36</v>
      </c>
      <c r="B153" s="53"/>
      <c r="C153" s="22" t="s">
        <v>294</v>
      </c>
      <c r="D153" s="46">
        <f t="shared" si="514"/>
        <v>9860</v>
      </c>
      <c r="E153" s="30">
        <v>10127</v>
      </c>
      <c r="F153" s="54">
        <v>1</v>
      </c>
      <c r="G153" s="60"/>
      <c r="H153" s="54"/>
      <c r="I153" s="54"/>
      <c r="J153" s="54"/>
      <c r="K153" s="54">
        <v>2.57</v>
      </c>
      <c r="L153" s="64">
        <f>SUM(L154:L158)</f>
        <v>0</v>
      </c>
      <c r="M153" s="64">
        <f t="shared" ref="M153:BX153" si="521">SUM(M154:M158)</f>
        <v>0</v>
      </c>
      <c r="N153" s="64">
        <f t="shared" si="521"/>
        <v>0</v>
      </c>
      <c r="O153" s="64">
        <f t="shared" si="521"/>
        <v>0</v>
      </c>
      <c r="P153" s="64">
        <f t="shared" si="521"/>
        <v>0</v>
      </c>
      <c r="Q153" s="64">
        <f t="shared" si="521"/>
        <v>0</v>
      </c>
      <c r="R153" s="64">
        <f t="shared" si="521"/>
        <v>0</v>
      </c>
      <c r="S153" s="64">
        <f t="shared" si="521"/>
        <v>0</v>
      </c>
      <c r="T153" s="64">
        <f t="shared" si="521"/>
        <v>0</v>
      </c>
      <c r="U153" s="64">
        <f t="shared" si="521"/>
        <v>0</v>
      </c>
      <c r="V153" s="64">
        <f t="shared" si="521"/>
        <v>0</v>
      </c>
      <c r="W153" s="64">
        <f t="shared" si="521"/>
        <v>0</v>
      </c>
      <c r="X153" s="64">
        <f t="shared" si="521"/>
        <v>0</v>
      </c>
      <c r="Y153" s="64">
        <f t="shared" si="521"/>
        <v>0</v>
      </c>
      <c r="Z153" s="64">
        <f t="shared" si="521"/>
        <v>0</v>
      </c>
      <c r="AA153" s="64">
        <f t="shared" si="521"/>
        <v>0</v>
      </c>
      <c r="AB153" s="64">
        <f t="shared" si="521"/>
        <v>0</v>
      </c>
      <c r="AC153" s="64">
        <f t="shared" si="521"/>
        <v>0</v>
      </c>
      <c r="AD153" s="64">
        <f t="shared" si="521"/>
        <v>0</v>
      </c>
      <c r="AE153" s="64">
        <f t="shared" si="521"/>
        <v>0</v>
      </c>
      <c r="AF153" s="64">
        <f t="shared" si="521"/>
        <v>0</v>
      </c>
      <c r="AG153" s="64">
        <f t="shared" si="521"/>
        <v>0</v>
      </c>
      <c r="AH153" s="64">
        <f t="shared" si="521"/>
        <v>0</v>
      </c>
      <c r="AI153" s="64">
        <f t="shared" si="521"/>
        <v>0</v>
      </c>
      <c r="AJ153" s="64">
        <f t="shared" si="521"/>
        <v>0</v>
      </c>
      <c r="AK153" s="64">
        <f t="shared" si="521"/>
        <v>0</v>
      </c>
      <c r="AL153" s="64">
        <f t="shared" si="521"/>
        <v>0</v>
      </c>
      <c r="AM153" s="64">
        <f t="shared" si="521"/>
        <v>0</v>
      </c>
      <c r="AN153" s="64">
        <f t="shared" si="521"/>
        <v>0</v>
      </c>
      <c r="AO153" s="64">
        <f t="shared" si="521"/>
        <v>0</v>
      </c>
      <c r="AP153" s="64">
        <f t="shared" si="521"/>
        <v>0</v>
      </c>
      <c r="AQ153" s="64">
        <f t="shared" si="521"/>
        <v>0</v>
      </c>
      <c r="AR153" s="64">
        <f t="shared" si="521"/>
        <v>0</v>
      </c>
      <c r="AS153" s="64">
        <f t="shared" si="521"/>
        <v>0</v>
      </c>
      <c r="AT153" s="64">
        <f t="shared" si="521"/>
        <v>0</v>
      </c>
      <c r="AU153" s="64">
        <f t="shared" si="521"/>
        <v>0</v>
      </c>
      <c r="AV153" s="64">
        <f t="shared" si="521"/>
        <v>0</v>
      </c>
      <c r="AW153" s="64">
        <f t="shared" si="521"/>
        <v>0</v>
      </c>
      <c r="AX153" s="64">
        <f t="shared" si="521"/>
        <v>0</v>
      </c>
      <c r="AY153" s="64">
        <f t="shared" si="521"/>
        <v>0</v>
      </c>
      <c r="AZ153" s="64">
        <f t="shared" si="521"/>
        <v>95</v>
      </c>
      <c r="BA153" s="64">
        <f t="shared" si="521"/>
        <v>644646.80000000005</v>
      </c>
      <c r="BB153" s="64">
        <f t="shared" si="521"/>
        <v>0</v>
      </c>
      <c r="BC153" s="64">
        <f t="shared" si="521"/>
        <v>0</v>
      </c>
      <c r="BD153" s="64">
        <f t="shared" si="521"/>
        <v>0</v>
      </c>
      <c r="BE153" s="64">
        <f t="shared" si="521"/>
        <v>0</v>
      </c>
      <c r="BF153" s="64">
        <f t="shared" si="521"/>
        <v>0</v>
      </c>
      <c r="BG153" s="64">
        <f t="shared" si="521"/>
        <v>0</v>
      </c>
      <c r="BH153" s="64">
        <f t="shared" si="521"/>
        <v>0</v>
      </c>
      <c r="BI153" s="64">
        <f t="shared" si="521"/>
        <v>0</v>
      </c>
      <c r="BJ153" s="64">
        <f t="shared" si="521"/>
        <v>0</v>
      </c>
      <c r="BK153" s="64">
        <f t="shared" si="521"/>
        <v>0</v>
      </c>
      <c r="BL153" s="64">
        <f t="shared" si="521"/>
        <v>0</v>
      </c>
      <c r="BM153" s="64">
        <f t="shared" si="521"/>
        <v>0</v>
      </c>
      <c r="BN153" s="64">
        <f t="shared" si="521"/>
        <v>0</v>
      </c>
      <c r="BO153" s="64">
        <f t="shared" si="521"/>
        <v>0</v>
      </c>
      <c r="BP153" s="64">
        <f t="shared" si="521"/>
        <v>0</v>
      </c>
      <c r="BQ153" s="64">
        <f t="shared" si="521"/>
        <v>0</v>
      </c>
      <c r="BR153" s="64">
        <f t="shared" si="521"/>
        <v>0</v>
      </c>
      <c r="BS153" s="64">
        <f t="shared" si="521"/>
        <v>0</v>
      </c>
      <c r="BT153" s="64">
        <f t="shared" si="521"/>
        <v>0</v>
      </c>
      <c r="BU153" s="64">
        <f t="shared" si="521"/>
        <v>0</v>
      </c>
      <c r="BV153" s="64">
        <f t="shared" si="521"/>
        <v>2</v>
      </c>
      <c r="BW153" s="64">
        <f t="shared" si="521"/>
        <v>15239.616</v>
      </c>
      <c r="BX153" s="64">
        <f t="shared" si="521"/>
        <v>0</v>
      </c>
      <c r="BY153" s="64">
        <f t="shared" ref="BY153:EG153" si="522">SUM(BY154:BY158)</f>
        <v>0</v>
      </c>
      <c r="BZ153" s="64">
        <f t="shared" si="522"/>
        <v>0</v>
      </c>
      <c r="CA153" s="64">
        <f t="shared" si="522"/>
        <v>0</v>
      </c>
      <c r="CB153" s="64">
        <f t="shared" si="522"/>
        <v>0</v>
      </c>
      <c r="CC153" s="64">
        <f t="shared" si="522"/>
        <v>0</v>
      </c>
      <c r="CD153" s="64">
        <f t="shared" si="522"/>
        <v>0</v>
      </c>
      <c r="CE153" s="64">
        <f t="shared" si="522"/>
        <v>0</v>
      </c>
      <c r="CF153" s="64">
        <f t="shared" si="522"/>
        <v>0</v>
      </c>
      <c r="CG153" s="64">
        <f t="shared" si="522"/>
        <v>0</v>
      </c>
      <c r="CH153" s="64">
        <f t="shared" si="522"/>
        <v>30</v>
      </c>
      <c r="CI153" s="64">
        <f t="shared" si="522"/>
        <v>231907.20000000001</v>
      </c>
      <c r="CJ153" s="64">
        <f t="shared" si="522"/>
        <v>0</v>
      </c>
      <c r="CK153" s="64">
        <f t="shared" si="522"/>
        <v>0</v>
      </c>
      <c r="CL153" s="64">
        <f t="shared" si="522"/>
        <v>0</v>
      </c>
      <c r="CM153" s="64">
        <f t="shared" si="522"/>
        <v>0</v>
      </c>
      <c r="CN153" s="64">
        <f t="shared" si="522"/>
        <v>0</v>
      </c>
      <c r="CO153" s="64">
        <f t="shared" si="522"/>
        <v>0</v>
      </c>
      <c r="CP153" s="64">
        <v>0</v>
      </c>
      <c r="CQ153" s="64">
        <f t="shared" si="522"/>
        <v>0</v>
      </c>
      <c r="CR153" s="64">
        <f t="shared" si="522"/>
        <v>0</v>
      </c>
      <c r="CS153" s="64">
        <f t="shared" si="522"/>
        <v>0</v>
      </c>
      <c r="CT153" s="64">
        <f t="shared" si="522"/>
        <v>0</v>
      </c>
      <c r="CU153" s="64">
        <f t="shared" si="522"/>
        <v>0</v>
      </c>
      <c r="CV153" s="64">
        <f t="shared" si="522"/>
        <v>0</v>
      </c>
      <c r="CW153" s="64">
        <f t="shared" si="522"/>
        <v>0</v>
      </c>
      <c r="CX153" s="64">
        <f t="shared" si="522"/>
        <v>0</v>
      </c>
      <c r="CY153" s="64">
        <f t="shared" si="522"/>
        <v>0</v>
      </c>
      <c r="CZ153" s="64">
        <f t="shared" si="522"/>
        <v>0</v>
      </c>
      <c r="DA153" s="64">
        <f t="shared" si="522"/>
        <v>0</v>
      </c>
      <c r="DB153" s="64">
        <f t="shared" si="522"/>
        <v>0</v>
      </c>
      <c r="DC153" s="64">
        <f t="shared" si="522"/>
        <v>0</v>
      </c>
      <c r="DD153" s="64">
        <f t="shared" si="522"/>
        <v>0</v>
      </c>
      <c r="DE153" s="64">
        <f t="shared" si="522"/>
        <v>0</v>
      </c>
      <c r="DF153" s="64">
        <f t="shared" si="522"/>
        <v>0</v>
      </c>
      <c r="DG153" s="64">
        <f t="shared" si="522"/>
        <v>0</v>
      </c>
      <c r="DH153" s="64">
        <f t="shared" si="522"/>
        <v>0</v>
      </c>
      <c r="DI153" s="64">
        <f t="shared" si="522"/>
        <v>0</v>
      </c>
      <c r="DJ153" s="64">
        <f t="shared" si="522"/>
        <v>10</v>
      </c>
      <c r="DK153" s="64">
        <f t="shared" si="522"/>
        <v>76198.080000000002</v>
      </c>
      <c r="DL153" s="64">
        <f t="shared" si="522"/>
        <v>7</v>
      </c>
      <c r="DM153" s="64">
        <f t="shared" si="522"/>
        <v>53338.656000000003</v>
      </c>
      <c r="DN153" s="64">
        <f t="shared" si="522"/>
        <v>0</v>
      </c>
      <c r="DO153" s="64">
        <f t="shared" si="522"/>
        <v>0</v>
      </c>
      <c r="DP153" s="64">
        <f t="shared" si="522"/>
        <v>0</v>
      </c>
      <c r="DQ153" s="64">
        <f t="shared" si="522"/>
        <v>0</v>
      </c>
      <c r="DR153" s="64">
        <f t="shared" si="522"/>
        <v>0</v>
      </c>
      <c r="DS153" s="64">
        <f t="shared" si="522"/>
        <v>0</v>
      </c>
      <c r="DT153" s="64">
        <f t="shared" si="522"/>
        <v>0</v>
      </c>
      <c r="DU153" s="64">
        <f t="shared" si="522"/>
        <v>0</v>
      </c>
      <c r="DV153" s="64">
        <f t="shared" si="522"/>
        <v>0</v>
      </c>
      <c r="DW153" s="64">
        <f t="shared" si="522"/>
        <v>0</v>
      </c>
      <c r="DX153" s="64">
        <f t="shared" si="522"/>
        <v>0</v>
      </c>
      <c r="DY153" s="64">
        <f t="shared" si="522"/>
        <v>0</v>
      </c>
      <c r="DZ153" s="65">
        <f t="shared" si="522"/>
        <v>0</v>
      </c>
      <c r="EA153" s="64">
        <f t="shared" si="522"/>
        <v>0</v>
      </c>
      <c r="EB153" s="64">
        <f t="shared" si="522"/>
        <v>0</v>
      </c>
      <c r="EC153" s="64">
        <f t="shared" si="522"/>
        <v>0</v>
      </c>
      <c r="ED153" s="64">
        <f t="shared" si="522"/>
        <v>0</v>
      </c>
      <c r="EE153" s="64">
        <f t="shared" si="522"/>
        <v>0</v>
      </c>
      <c r="EF153" s="64">
        <f t="shared" si="522"/>
        <v>144</v>
      </c>
      <c r="EG153" s="64">
        <f t="shared" si="522"/>
        <v>1021330.352</v>
      </c>
    </row>
    <row r="154" spans="1:137" s="2" customFormat="1" ht="30" x14ac:dyDescent="0.25">
      <c r="B154" s="67">
        <v>108</v>
      </c>
      <c r="C154" s="42" t="s">
        <v>295</v>
      </c>
      <c r="D154" s="30">
        <f>D61</f>
        <v>9860</v>
      </c>
      <c r="E154" s="30">
        <v>10127</v>
      </c>
      <c r="F154" s="31">
        <v>7.86</v>
      </c>
      <c r="G154" s="40">
        <v>1</v>
      </c>
      <c r="H154" s="30">
        <v>1.4</v>
      </c>
      <c r="I154" s="30">
        <v>1.68</v>
      </c>
      <c r="J154" s="30">
        <v>2.23</v>
      </c>
      <c r="K154" s="30">
        <v>2.57</v>
      </c>
      <c r="L154" s="57"/>
      <c r="M154" s="36">
        <f>SUM(L154*$D154*$F154*$G154*$H154*M$10)</f>
        <v>0</v>
      </c>
      <c r="N154" s="57"/>
      <c r="O154" s="36">
        <f>SUM(N154*$D154*$F154*$G154*$H154*O$10)</f>
        <v>0</v>
      </c>
      <c r="P154" s="79"/>
      <c r="Q154" s="36">
        <f>SUM(P154*$D154*$F154*$G154*$H154*Q$10)</f>
        <v>0</v>
      </c>
      <c r="R154" s="57"/>
      <c r="S154" s="36">
        <f>SUM(R154*$D154*$F154*$G154*$H154*S$10)</f>
        <v>0</v>
      </c>
      <c r="T154" s="57"/>
      <c r="U154" s="36">
        <f>SUM(T154*$D154*$F154*$G154*$H154*U$10)</f>
        <v>0</v>
      </c>
      <c r="V154" s="57"/>
      <c r="W154" s="36">
        <f>SUM(V154*$D154*$F154*$G154*$H154*W$10)</f>
        <v>0</v>
      </c>
      <c r="X154" s="57"/>
      <c r="Y154" s="36">
        <f>SUM(X154*$D154*$F154*$G154*$I154*Y$10)</f>
        <v>0</v>
      </c>
      <c r="Z154" s="57"/>
      <c r="AA154" s="36">
        <f>SUM(Z154*$D154*$F154*$G154*$H154*AA$10)</f>
        <v>0</v>
      </c>
      <c r="AB154" s="57"/>
      <c r="AC154" s="36">
        <f>SUM(AB154*$D154*$F154*$G154*$I154*AC$10)</f>
        <v>0</v>
      </c>
      <c r="AD154" s="57"/>
      <c r="AE154" s="36">
        <f>SUM(AD154*$D154*$F154*$G154*$I154*AE$10)</f>
        <v>0</v>
      </c>
      <c r="AF154" s="57"/>
      <c r="AG154" s="36">
        <f>SUM(AF154*$D154*$F154*$G154*$I154*AG$10)</f>
        <v>0</v>
      </c>
      <c r="AH154" s="57"/>
      <c r="AI154" s="36">
        <f>SUM(AH154*$D154*$F154*$G154*$I154*AI$10)</f>
        <v>0</v>
      </c>
      <c r="AJ154" s="57"/>
      <c r="AK154" s="36">
        <f>SUM(AJ154*$D154*$F154*$G154*$I154*AK$10)</f>
        <v>0</v>
      </c>
      <c r="AL154" s="57"/>
      <c r="AM154" s="36">
        <f>SUM(AL154*$D154*$F154*$G154*$I154*AM$10)</f>
        <v>0</v>
      </c>
      <c r="AN154" s="57"/>
      <c r="AO154" s="36">
        <f>SUM(AN154*$D154*$F154*$G154*$H154*AO$10)</f>
        <v>0</v>
      </c>
      <c r="AP154" s="57"/>
      <c r="AQ154" s="36">
        <f>SUM(AP154*$D154*$F154*$G154*$H154*AQ$10)</f>
        <v>0</v>
      </c>
      <c r="AR154" s="57"/>
      <c r="AS154" s="36">
        <f>SUM(AR154*$D154*$F154*$G154*$H154*AS$10)</f>
        <v>0</v>
      </c>
      <c r="AT154" s="57"/>
      <c r="AU154" s="36">
        <f>SUM(AT154*$D154*$F154*$G154*$I154*AU$10)</f>
        <v>0</v>
      </c>
      <c r="AV154" s="57"/>
      <c r="AW154" s="36">
        <f>SUM(AV154*$D154*$F154*$G154*$H154*AW$10)</f>
        <v>0</v>
      </c>
      <c r="AX154" s="57"/>
      <c r="AY154" s="36">
        <f>SUM(AX154*$D154*$F154*$G154*$H154*AY$10)</f>
        <v>0</v>
      </c>
      <c r="AZ154" s="57"/>
      <c r="BA154" s="36">
        <f>SUM(AZ154*$D154*$F154*$G154*$H154*BA$10)</f>
        <v>0</v>
      </c>
      <c r="BB154" s="57"/>
      <c r="BC154" s="36">
        <f>SUM(BB154*$D154*$F154*$G154*$H154*BC$10)</f>
        <v>0</v>
      </c>
      <c r="BD154" s="57"/>
      <c r="BE154" s="36">
        <f>SUM(BD154*$D154*$F154*$G154*$H154*BE$10)</f>
        <v>0</v>
      </c>
      <c r="BF154" s="57"/>
      <c r="BG154" s="36">
        <f>SUM(BF154*$D154*$F154*$G154*$H154*BG$10)</f>
        <v>0</v>
      </c>
      <c r="BH154" s="57"/>
      <c r="BI154" s="36">
        <f>SUM(BH154*$D154*$F154*$G154*$H154*BI$10)</f>
        <v>0</v>
      </c>
      <c r="BJ154" s="57"/>
      <c r="BK154" s="36">
        <f>SUM(BJ154*$D154*$F154*$G154*$H154*BK$10)</f>
        <v>0</v>
      </c>
      <c r="BL154" s="57"/>
      <c r="BM154" s="36">
        <f>SUM(BL154*$D154*$F154*$G154*$H154*BM$10)</f>
        <v>0</v>
      </c>
      <c r="BN154" s="57"/>
      <c r="BO154" s="36">
        <f>SUM(BN154*$D154*$F154*$G154*$H154*BO$10)</f>
        <v>0</v>
      </c>
      <c r="BP154" s="57"/>
      <c r="BQ154" s="36">
        <f>SUM(BP154*$D154*$F154*$G154*$H154*BQ$10)</f>
        <v>0</v>
      </c>
      <c r="BR154" s="57"/>
      <c r="BS154" s="36">
        <f>SUM(BR154*$D154*$F154*$G154*$H154*BS$10)</f>
        <v>0</v>
      </c>
      <c r="BT154" s="57"/>
      <c r="BU154" s="36">
        <f>SUM(BT154*$D154*$F154*$G154*$H154*BU$10)</f>
        <v>0</v>
      </c>
      <c r="BV154" s="57"/>
      <c r="BW154" s="36">
        <f>SUM(BV154*$D154*$F154*$G154*$I154*BW$10)</f>
        <v>0</v>
      </c>
      <c r="BX154" s="57"/>
      <c r="BY154" s="36">
        <f>SUM(BX154*$D154*$F154*$G154*$H154*BY$10)</f>
        <v>0</v>
      </c>
      <c r="BZ154" s="57"/>
      <c r="CA154" s="36">
        <f>SUM(BZ154*$D154*$F154*$G154*$H154*CA$10)</f>
        <v>0</v>
      </c>
      <c r="CB154" s="57"/>
      <c r="CC154" s="36">
        <f>SUM(CB154*$D154*$F154*$G154*$H154*CC$10)</f>
        <v>0</v>
      </c>
      <c r="CD154" s="57"/>
      <c r="CE154" s="36">
        <f>SUM(CD154*$D154*$F154*$G154*$I154*CE$10)</f>
        <v>0</v>
      </c>
      <c r="CF154" s="57"/>
      <c r="CG154" s="36">
        <f>SUM(CF154*$D154*$F154*$G154*$I154*CG$10)</f>
        <v>0</v>
      </c>
      <c r="CH154" s="57"/>
      <c r="CI154" s="36">
        <f>SUM(CH154*$D154*$F154*$G154*$H154*CI$10)</f>
        <v>0</v>
      </c>
      <c r="CJ154" s="57"/>
      <c r="CK154" s="36">
        <f>SUM(CJ154*$D154*$F154*$G154*$H154*CK$10)</f>
        <v>0</v>
      </c>
      <c r="CL154" s="57"/>
      <c r="CM154" s="36">
        <f>SUM(CL154*$D154*$F154*$G154*$H154*CM$10)</f>
        <v>0</v>
      </c>
      <c r="CN154" s="57"/>
      <c r="CO154" s="36">
        <f>SUM(CN154*$D154*$F154*$G154*$H154*CO$10)</f>
        <v>0</v>
      </c>
      <c r="CP154" s="57"/>
      <c r="CQ154" s="36">
        <f>SUM(CP154*$D154*$F154*$G154*$H154*CQ$10)</f>
        <v>0</v>
      </c>
      <c r="CR154" s="57"/>
      <c r="CS154" s="36">
        <f>SUM(CR154*$D154*$F154*$G154*$H154*CS$10)</f>
        <v>0</v>
      </c>
      <c r="CT154" s="57"/>
      <c r="CU154" s="36">
        <f>SUM(CT154*$D154*$F154*$G154*$H154*CU$10)</f>
        <v>0</v>
      </c>
      <c r="CV154" s="57"/>
      <c r="CW154" s="36">
        <f>SUM(CV154*$D154*$F154*$G154*$H154*CW$10)</f>
        <v>0</v>
      </c>
      <c r="CX154" s="57"/>
      <c r="CY154" s="36">
        <f>SUM(CX154*$D154*$F154*$G154*$H154*CY$10)</f>
        <v>0</v>
      </c>
      <c r="CZ154" s="57"/>
      <c r="DA154" s="36">
        <f>SUM(CZ154*$D154*$F154*$G154*$I154*DA$10)</f>
        <v>0</v>
      </c>
      <c r="DB154" s="57"/>
      <c r="DC154" s="36">
        <f>SUM(DB154*$D154*$F154*$G154*$I154*DC$10)</f>
        <v>0</v>
      </c>
      <c r="DD154" s="57"/>
      <c r="DE154" s="36">
        <f>SUM(DD154*$D154*$F154*$G154*$H154*DE$10)</f>
        <v>0</v>
      </c>
      <c r="DF154" s="57"/>
      <c r="DG154" s="36">
        <f>SUM(DF154*$D154*$F154*$G154*$I154*DG$10)</f>
        <v>0</v>
      </c>
      <c r="DH154" s="57"/>
      <c r="DI154" s="36">
        <f>SUM(DH154*$D154*$F154*$G154*$I154*DI$10)</f>
        <v>0</v>
      </c>
      <c r="DJ154" s="57"/>
      <c r="DK154" s="36">
        <f>SUM(DJ154*$D154*$F154*$G154*$I154*DK$10)</f>
        <v>0</v>
      </c>
      <c r="DL154" s="57"/>
      <c r="DM154" s="36">
        <f>SUM(DL154*$D154*$F154*$G154*$I154*DM$10)</f>
        <v>0</v>
      </c>
      <c r="DN154" s="57"/>
      <c r="DO154" s="36">
        <f>SUM(DN154*$D154*$F154*$G154*$H154*DO$10)</f>
        <v>0</v>
      </c>
      <c r="DP154" s="57"/>
      <c r="DQ154" s="36">
        <f>SUM(DP154*$D154*$F154*$G154*$H154*DQ$10)</f>
        <v>0</v>
      </c>
      <c r="DR154" s="57"/>
      <c r="DS154" s="36">
        <f>SUM(DR154*$D154*$F154*$G154*$I154*DS$10)</f>
        <v>0</v>
      </c>
      <c r="DT154" s="57"/>
      <c r="DU154" s="36">
        <f>SUM(DT154*$D154*$F154*$G154*$I154*DU$10)</f>
        <v>0</v>
      </c>
      <c r="DV154" s="57"/>
      <c r="DW154" s="36">
        <f>SUM(DV154*$D154*$F154*$G154*$I154*DW$10)</f>
        <v>0</v>
      </c>
      <c r="DX154" s="57"/>
      <c r="DY154" s="36">
        <f>SUM(DX154*$D154*$F154*$G154*$J154*DY$10)</f>
        <v>0</v>
      </c>
      <c r="DZ154" s="36"/>
      <c r="EA154" s="36">
        <f>SUM(DZ154*$D154*$F154*$G154*$K154*EA$10)</f>
        <v>0</v>
      </c>
      <c r="EB154" s="36"/>
      <c r="EC154" s="36">
        <f>SUM(EB154*$D154*$F154*$G154*$H154*EC$10)</f>
        <v>0</v>
      </c>
      <c r="ED154" s="36"/>
      <c r="EE154" s="80">
        <f>SUM(ED154*$D154*$F154*$G154*$H154*EE$10)</f>
        <v>0</v>
      </c>
      <c r="EF154" s="81">
        <f t="shared" ref="EF154:EG158" si="523">SUM(P154,V154,R154,L154,N154,BR154,CN154,DD154,DP154,BT154,DN154,BF154,AV154,AN154,AP154,AR154,BH154,CL154,T154,DV154,DB154,BV154,DT154,CD154,DF154,DJ154,DH154,AB154,AD154,AF154,AH154,X154,AJ154,AL154,CF154,DX154,DZ154,AT154,DR154,BJ154,AX154,AZ154,CP154,CR154,CT154,CV154,CX154,BL154,BB154,BN154,BD154,BP154,CH154,CB154,CJ154,Z154,BX154,CZ154,DL154,BZ154,EB154,ED154)</f>
        <v>0</v>
      </c>
      <c r="EG154" s="81">
        <f t="shared" si="523"/>
        <v>0</v>
      </c>
    </row>
    <row r="155" spans="1:137" s="2" customFormat="1" ht="45" x14ac:dyDescent="0.25">
      <c r="B155" s="67">
        <v>109</v>
      </c>
      <c r="C155" s="29" t="s">
        <v>296</v>
      </c>
      <c r="D155" s="30">
        <f>D153</f>
        <v>9860</v>
      </c>
      <c r="E155" s="30">
        <v>10127</v>
      </c>
      <c r="F155" s="31">
        <v>0.56000000000000005</v>
      </c>
      <c r="G155" s="40">
        <v>1</v>
      </c>
      <c r="H155" s="30">
        <v>1.4</v>
      </c>
      <c r="I155" s="30">
        <v>1.68</v>
      </c>
      <c r="J155" s="30">
        <v>2.23</v>
      </c>
      <c r="K155" s="30">
        <v>2.57</v>
      </c>
      <c r="L155" s="57">
        <v>0</v>
      </c>
      <c r="M155" s="36">
        <f>SUM(L155*$D155*$F155*$G155*$H155*M$10)</f>
        <v>0</v>
      </c>
      <c r="N155" s="57"/>
      <c r="O155" s="36">
        <f>SUM(N155*$D155*$F155*$G155*$H155*O$10)</f>
        <v>0</v>
      </c>
      <c r="P155" s="79"/>
      <c r="Q155" s="36">
        <f>SUM(P155*$D155*$F155*$G155*$H155*Q$10)</f>
        <v>0</v>
      </c>
      <c r="R155" s="57">
        <v>0</v>
      </c>
      <c r="S155" s="36">
        <f>SUM(R155*$D155*$F155*$G155*$H155*S$10)</f>
        <v>0</v>
      </c>
      <c r="T155" s="57">
        <v>0</v>
      </c>
      <c r="U155" s="36">
        <f>SUM(T155*$D155*$F155*$G155*$H155*U$10)</f>
        <v>0</v>
      </c>
      <c r="V155" s="57">
        <v>0</v>
      </c>
      <c r="W155" s="36">
        <f>SUM(V155*$D155*$F155*$G155*$H155*W$10)</f>
        <v>0</v>
      </c>
      <c r="X155" s="57"/>
      <c r="Y155" s="36">
        <f>SUM(X155*$D155*$F155*$G155*$I155*Y$10)</f>
        <v>0</v>
      </c>
      <c r="Z155" s="57"/>
      <c r="AA155" s="36">
        <f>SUM(Z155*$D155*$F155*$G155*$H155*AA$10)</f>
        <v>0</v>
      </c>
      <c r="AB155" s="57">
        <v>0</v>
      </c>
      <c r="AC155" s="36">
        <f>SUM(AB155*$D155*$F155*$G155*$I155*AC$10)</f>
        <v>0</v>
      </c>
      <c r="AD155" s="57">
        <v>0</v>
      </c>
      <c r="AE155" s="36">
        <f>SUM(AD155*$D155*$F155*$G155*$I155*AE$10)</f>
        <v>0</v>
      </c>
      <c r="AF155" s="57">
        <v>0</v>
      </c>
      <c r="AG155" s="36">
        <f>SUM(AF155*$D155*$F155*$G155*$I155*AG$10)</f>
        <v>0</v>
      </c>
      <c r="AH155" s="57">
        <v>0</v>
      </c>
      <c r="AI155" s="36">
        <f>SUM(AH155*$D155*$F155*$G155*$I155*AI$10)</f>
        <v>0</v>
      </c>
      <c r="AJ155" s="57"/>
      <c r="AK155" s="36">
        <f>SUM(AJ155*$D155*$F155*$G155*$I155*AK$10)</f>
        <v>0</v>
      </c>
      <c r="AL155" s="57">
        <v>0</v>
      </c>
      <c r="AM155" s="36">
        <f>SUM(AL155*$D155*$F155*$G155*$I155*AM$10)</f>
        <v>0</v>
      </c>
      <c r="AN155" s="57">
        <v>0</v>
      </c>
      <c r="AO155" s="36">
        <f>SUM(AN155*$D155*$F155*$G155*$H155*AO$10)</f>
        <v>0</v>
      </c>
      <c r="AP155" s="57"/>
      <c r="AQ155" s="36">
        <f>SUM(AP155*$D155*$F155*$G155*$H155*AQ$10)</f>
        <v>0</v>
      </c>
      <c r="AR155" s="57"/>
      <c r="AS155" s="36">
        <f>SUM(AR155*$D155*$F155*$G155*$H155*AS$10)</f>
        <v>0</v>
      </c>
      <c r="AT155" s="57"/>
      <c r="AU155" s="36">
        <f>SUM(AT155*$D155*$F155*$G155*$I155*AU$10)</f>
        <v>0</v>
      </c>
      <c r="AV155" s="57">
        <v>0</v>
      </c>
      <c r="AW155" s="36">
        <f>SUM(AV155*$D155*$F155*$G155*$H155*AW$10)</f>
        <v>0</v>
      </c>
      <c r="AX155" s="57"/>
      <c r="AY155" s="36">
        <f>SUM(AX155*$D155*$F155*$G155*$H155*AY$10)</f>
        <v>0</v>
      </c>
      <c r="AZ155" s="57">
        <v>30</v>
      </c>
      <c r="BA155" s="36">
        <f>SUM(AZ155*$D155*$F155*$G155*$H155*BA$10)</f>
        <v>231907.20000000001</v>
      </c>
      <c r="BB155" s="57"/>
      <c r="BC155" s="36">
        <f>SUM(BB155*$D155*$F155*$G155*$H155*BC$10)</f>
        <v>0</v>
      </c>
      <c r="BD155" s="57"/>
      <c r="BE155" s="36">
        <f>SUM(BD155*$D155*$F155*$G155*$H155*BE$10)</f>
        <v>0</v>
      </c>
      <c r="BF155" s="57">
        <v>0</v>
      </c>
      <c r="BG155" s="36">
        <f>SUM(BF155*$D155*$F155*$G155*$H155*BG$10)</f>
        <v>0</v>
      </c>
      <c r="BH155" s="57"/>
      <c r="BI155" s="36">
        <f>SUM(BH155*$D155*$F155*$G155*$H155*BI$10)</f>
        <v>0</v>
      </c>
      <c r="BJ155" s="57"/>
      <c r="BK155" s="36">
        <f>SUM(BJ155*$D155*$F155*$G155*$H155*BK$10)</f>
        <v>0</v>
      </c>
      <c r="BL155" s="57"/>
      <c r="BM155" s="36">
        <f>SUM(BL155*$D155*$F155*$G155*$H155*BM$10)</f>
        <v>0</v>
      </c>
      <c r="BN155" s="57"/>
      <c r="BO155" s="36">
        <f>SUM(BN155*$D155*$F155*$G155*$H155*BO$10)</f>
        <v>0</v>
      </c>
      <c r="BP155" s="57"/>
      <c r="BQ155" s="36">
        <f>SUM(BP155*$D155*$F155*$G155*$H155*BQ$10)</f>
        <v>0</v>
      </c>
      <c r="BR155" s="57">
        <v>0</v>
      </c>
      <c r="BS155" s="36">
        <f>SUM(BR155*$D155*$F155*$G155*$H155*BS$10)</f>
        <v>0</v>
      </c>
      <c r="BT155" s="57">
        <v>0</v>
      </c>
      <c r="BU155" s="36">
        <f>SUM(BT155*$D155*$F155*$G155*$H155*BU$10)</f>
        <v>0</v>
      </c>
      <c r="BV155" s="57">
        <v>0</v>
      </c>
      <c r="BW155" s="36">
        <f>SUM(BV155*$D155*$F155*$G155*$I155*BW$10)</f>
        <v>0</v>
      </c>
      <c r="BX155" s="57"/>
      <c r="BY155" s="36">
        <f>SUM(BX155*$D155*$F155*$G155*$H155*BY$10)</f>
        <v>0</v>
      </c>
      <c r="BZ155" s="57"/>
      <c r="CA155" s="36">
        <f>SUM(BZ155*$D155*$F155*$G155*$H155*CA$10)</f>
        <v>0</v>
      </c>
      <c r="CB155" s="57"/>
      <c r="CC155" s="36">
        <f>SUM(CB155*$D155*$F155*$G155*$H155*CC$10)</f>
        <v>0</v>
      </c>
      <c r="CD155" s="57"/>
      <c r="CE155" s="36">
        <f>SUM(CD155*$D155*$F155*$G155*$I155*CE$10)</f>
        <v>0</v>
      </c>
      <c r="CF155" s="57"/>
      <c r="CG155" s="36">
        <f>SUM(CF155*$D155*$F155*$G155*$I155*CG$10)</f>
        <v>0</v>
      </c>
      <c r="CH155" s="57">
        <v>30</v>
      </c>
      <c r="CI155" s="36">
        <f>SUM(CH155*$D155*$F155*$G155*$H155*CI$10)</f>
        <v>231907.20000000001</v>
      </c>
      <c r="CJ155" s="57"/>
      <c r="CK155" s="36">
        <f>SUM(CJ155*$D155*$F155*$G155*$H155*CK$10)</f>
        <v>0</v>
      </c>
      <c r="CL155" s="57">
        <v>0</v>
      </c>
      <c r="CM155" s="36">
        <f>SUM(CL155*$D155*$F155*$G155*$H155*CM$10)</f>
        <v>0</v>
      </c>
      <c r="CN155" s="57"/>
      <c r="CO155" s="36">
        <f>SUM(CN155*$D155*$F155*$G155*$H155*CO$10)</f>
        <v>0</v>
      </c>
      <c r="CP155" s="57"/>
      <c r="CQ155" s="36">
        <f>SUM(CP155*$D155*$F155*$G155*$H155*CQ$10)</f>
        <v>0</v>
      </c>
      <c r="CR155" s="57"/>
      <c r="CS155" s="36">
        <f>SUM(CR155*$D155*$F155*$G155*$H155*CS$10)</f>
        <v>0</v>
      </c>
      <c r="CT155" s="57"/>
      <c r="CU155" s="36">
        <f>SUM(CT155*$D155*$F155*$G155*$H155*CU$10)</f>
        <v>0</v>
      </c>
      <c r="CV155" s="57"/>
      <c r="CW155" s="36">
        <f>SUM(CV155*$D155*$F155*$G155*$H155*CW$10)</f>
        <v>0</v>
      </c>
      <c r="CX155" s="57"/>
      <c r="CY155" s="36">
        <f>SUM(CX155*$D155*$F155*$G155*$H155*CY$10)</f>
        <v>0</v>
      </c>
      <c r="CZ155" s="57">
        <v>0</v>
      </c>
      <c r="DA155" s="36">
        <f>SUM(CZ155*$D155*$F155*$G155*$I155*DA$10)</f>
        <v>0</v>
      </c>
      <c r="DB155" s="57">
        <v>0</v>
      </c>
      <c r="DC155" s="36">
        <f>SUM(DB155*$D155*$F155*$G155*$I155*DC$10)</f>
        <v>0</v>
      </c>
      <c r="DD155" s="57">
        <v>0</v>
      </c>
      <c r="DE155" s="36">
        <f>SUM(DD155*$D155*$F155*$G155*$H155*DE$10)</f>
        <v>0</v>
      </c>
      <c r="DF155" s="57">
        <v>0</v>
      </c>
      <c r="DG155" s="36">
        <f>SUM(DF155*$D155*$F155*$G155*$I155*DG$10)</f>
        <v>0</v>
      </c>
      <c r="DH155" s="57"/>
      <c r="DI155" s="36">
        <f>SUM(DH155*$D155*$F155*$G155*$I155*DI$10)</f>
        <v>0</v>
      </c>
      <c r="DJ155" s="57">
        <v>0</v>
      </c>
      <c r="DK155" s="36">
        <f>SUM(DJ155*$D155*$F155*$G155*$I155*DK$10)</f>
        <v>0</v>
      </c>
      <c r="DL155" s="57">
        <v>0</v>
      </c>
      <c r="DM155" s="36">
        <f>SUM(DL155*$D155*$F155*$G155*$I155*DM$10)</f>
        <v>0</v>
      </c>
      <c r="DN155" s="57"/>
      <c r="DO155" s="36">
        <f>SUM(DN155*$D155*$F155*$G155*$H155*DO$10)</f>
        <v>0</v>
      </c>
      <c r="DP155" s="57">
        <v>0</v>
      </c>
      <c r="DQ155" s="36">
        <f>SUM(DP155*$D155*$F155*$G155*$H155*DQ$10)</f>
        <v>0</v>
      </c>
      <c r="DR155" s="57"/>
      <c r="DS155" s="36">
        <f>SUM(DR155*$D155*$F155*$G155*$I155*DS$10)</f>
        <v>0</v>
      </c>
      <c r="DT155" s="57"/>
      <c r="DU155" s="36">
        <f>SUM(DT155*$D155*$F155*$G155*$I155*DU$10)</f>
        <v>0</v>
      </c>
      <c r="DV155" s="57">
        <v>0</v>
      </c>
      <c r="DW155" s="36">
        <f>SUM(DV155*$D155*$F155*$G155*$I155*DW$10)</f>
        <v>0</v>
      </c>
      <c r="DX155" s="57"/>
      <c r="DY155" s="36">
        <f>SUM(DX155*$D155*$F155*$G155*$J155*DY$10)</f>
        <v>0</v>
      </c>
      <c r="DZ155" s="36">
        <v>0</v>
      </c>
      <c r="EA155" s="36">
        <f>SUM(DZ155*$D155*$F155*$G155*$K155*EA$10)</f>
        <v>0</v>
      </c>
      <c r="EB155" s="36"/>
      <c r="EC155" s="36">
        <f>SUM(EB155*$D155*$F155*$G155*$H155*EC$10)</f>
        <v>0</v>
      </c>
      <c r="ED155" s="36"/>
      <c r="EE155" s="80">
        <f>SUM(ED155*$D155*$F155*$G155*$H155*EE$10)</f>
        <v>0</v>
      </c>
      <c r="EF155" s="81">
        <f t="shared" si="523"/>
        <v>60</v>
      </c>
      <c r="EG155" s="81">
        <f t="shared" si="523"/>
        <v>463814.40000000002</v>
      </c>
    </row>
    <row r="156" spans="1:137" s="2" customFormat="1" ht="75" x14ac:dyDescent="0.25">
      <c r="B156" s="67">
        <v>110</v>
      </c>
      <c r="C156" s="42" t="s">
        <v>297</v>
      </c>
      <c r="D156" s="30">
        <f t="shared" si="514"/>
        <v>9860</v>
      </c>
      <c r="E156" s="30">
        <v>10127</v>
      </c>
      <c r="F156" s="31">
        <v>0.46</v>
      </c>
      <c r="G156" s="40">
        <v>1</v>
      </c>
      <c r="H156" s="30">
        <v>1.4</v>
      </c>
      <c r="I156" s="30">
        <v>1.68</v>
      </c>
      <c r="J156" s="30">
        <v>2.23</v>
      </c>
      <c r="K156" s="30">
        <v>2.57</v>
      </c>
      <c r="L156" s="57">
        <v>0</v>
      </c>
      <c r="M156" s="36">
        <f>SUM(L156*$D156*$F156*$G156*$H156*M$10)</f>
        <v>0</v>
      </c>
      <c r="N156" s="57"/>
      <c r="O156" s="36">
        <f>SUM(N156*$D156*$F156*$G156*$H156*O$10)</f>
        <v>0</v>
      </c>
      <c r="P156" s="79"/>
      <c r="Q156" s="36">
        <f>SUM(P156*$D156*$F156*$G156*$H156*Q$10)</f>
        <v>0</v>
      </c>
      <c r="R156" s="57">
        <v>0</v>
      </c>
      <c r="S156" s="36">
        <f>SUM(R156*$D156*$F156*$G156*$H156*S$10)</f>
        <v>0</v>
      </c>
      <c r="T156" s="57">
        <v>0</v>
      </c>
      <c r="U156" s="36">
        <f>SUM(T156*$D156*$F156*$G156*$H156*U$10)</f>
        <v>0</v>
      </c>
      <c r="V156" s="57">
        <v>0</v>
      </c>
      <c r="W156" s="36">
        <f>SUM(V156*$D156*$F156*$G156*$H156*W$10)</f>
        <v>0</v>
      </c>
      <c r="X156" s="57"/>
      <c r="Y156" s="36">
        <f>SUM(X156*$D156*$F156*$G156*$I156*Y$10)</f>
        <v>0</v>
      </c>
      <c r="Z156" s="57"/>
      <c r="AA156" s="36">
        <f>SUM(Z156*$D156*$F156*$G156*$H156*AA$10)</f>
        <v>0</v>
      </c>
      <c r="AB156" s="57">
        <v>0</v>
      </c>
      <c r="AC156" s="36">
        <f>SUM(AB156*$D156*$F156*$G156*$I156*AC$10)</f>
        <v>0</v>
      </c>
      <c r="AD156" s="57">
        <v>0</v>
      </c>
      <c r="AE156" s="36">
        <f>SUM(AD156*$D156*$F156*$G156*$I156*AE$10)</f>
        <v>0</v>
      </c>
      <c r="AF156" s="57">
        <v>0</v>
      </c>
      <c r="AG156" s="36">
        <f>SUM(AF156*$D156*$F156*$G156*$I156*AG$10)</f>
        <v>0</v>
      </c>
      <c r="AH156" s="57">
        <v>0</v>
      </c>
      <c r="AI156" s="36">
        <f>SUM(AH156*$D156*$F156*$G156*$I156*AI$10)</f>
        <v>0</v>
      </c>
      <c r="AJ156" s="57"/>
      <c r="AK156" s="36">
        <f>SUM(AJ156*$D156*$F156*$G156*$I156*AK$10)</f>
        <v>0</v>
      </c>
      <c r="AL156" s="57">
        <v>0</v>
      </c>
      <c r="AM156" s="36">
        <f>SUM(AL156*$D156*$F156*$G156*$I156*AM$10)</f>
        <v>0</v>
      </c>
      <c r="AN156" s="57">
        <v>0</v>
      </c>
      <c r="AO156" s="36">
        <f>SUM(AN156*$D156*$F156*$G156*$H156*AO$10)</f>
        <v>0</v>
      </c>
      <c r="AP156" s="57"/>
      <c r="AQ156" s="36">
        <f>SUM(AP156*$D156*$F156*$G156*$H156*AQ$10)</f>
        <v>0</v>
      </c>
      <c r="AR156" s="57"/>
      <c r="AS156" s="36">
        <f>SUM(AR156*$D156*$F156*$G156*$H156*AS$10)</f>
        <v>0</v>
      </c>
      <c r="AT156" s="57"/>
      <c r="AU156" s="36">
        <f>SUM(AT156*$D156*$F156*$G156*$I156*AU$10)</f>
        <v>0</v>
      </c>
      <c r="AV156" s="57">
        <v>0</v>
      </c>
      <c r="AW156" s="36">
        <f>SUM(AV156*$D156*$F156*$G156*$H156*AW$10)</f>
        <v>0</v>
      </c>
      <c r="AX156" s="57"/>
      <c r="AY156" s="36">
        <f>SUM(AX156*$D156*$F156*$G156*$H156*AY$10)</f>
        <v>0</v>
      </c>
      <c r="AZ156" s="57">
        <v>65</v>
      </c>
      <c r="BA156" s="36">
        <f>SUM(AZ156*$D156*$F156*$G156*$H156*BA$10)</f>
        <v>412739.6</v>
      </c>
      <c r="BB156" s="57"/>
      <c r="BC156" s="36">
        <f>SUM(BB156*$D156*$F156*$G156*$H156*BC$10)</f>
        <v>0</v>
      </c>
      <c r="BD156" s="57"/>
      <c r="BE156" s="36">
        <f>SUM(BD156*$D156*$F156*$G156*$H156*BE$10)</f>
        <v>0</v>
      </c>
      <c r="BF156" s="57">
        <v>0</v>
      </c>
      <c r="BG156" s="36">
        <f>SUM(BF156*$D156*$F156*$G156*$H156*BG$10)</f>
        <v>0</v>
      </c>
      <c r="BH156" s="57"/>
      <c r="BI156" s="36">
        <f>SUM(BH156*$D156*$F156*$G156*$H156*BI$10)</f>
        <v>0</v>
      </c>
      <c r="BJ156" s="57"/>
      <c r="BK156" s="36">
        <f>SUM(BJ156*$D156*$F156*$G156*$H156*BK$10)</f>
        <v>0</v>
      </c>
      <c r="BL156" s="57"/>
      <c r="BM156" s="36">
        <f>SUM(BL156*$D156*$F156*$G156*$H156*BM$10)</f>
        <v>0</v>
      </c>
      <c r="BN156" s="57"/>
      <c r="BO156" s="36">
        <f>SUM(BN156*$D156*$F156*$G156*$H156*BO$10)</f>
        <v>0</v>
      </c>
      <c r="BP156" s="57"/>
      <c r="BQ156" s="36">
        <f>SUM(BP156*$D156*$F156*$G156*$H156*BQ$10)</f>
        <v>0</v>
      </c>
      <c r="BR156" s="57">
        <v>0</v>
      </c>
      <c r="BS156" s="36">
        <f>SUM(BR156*$D156*$F156*$G156*$H156*BS$10)</f>
        <v>0</v>
      </c>
      <c r="BT156" s="57">
        <v>0</v>
      </c>
      <c r="BU156" s="36">
        <f>SUM(BT156*$D156*$F156*$G156*$H156*BU$10)</f>
        <v>0</v>
      </c>
      <c r="BV156" s="57">
        <v>2</v>
      </c>
      <c r="BW156" s="36">
        <f>SUM(BV156*$D156*$F156*$G156*$I156*BW$10)</f>
        <v>15239.616</v>
      </c>
      <c r="BX156" s="57"/>
      <c r="BY156" s="36">
        <f>SUM(BX156*$D156*$F156*$G156*$H156*BY$10)</f>
        <v>0</v>
      </c>
      <c r="BZ156" s="57"/>
      <c r="CA156" s="36">
        <f>SUM(BZ156*$D156*$F156*$G156*$H156*CA$10)</f>
        <v>0</v>
      </c>
      <c r="CB156" s="57"/>
      <c r="CC156" s="36">
        <f>SUM(CB156*$D156*$F156*$G156*$H156*CC$10)</f>
        <v>0</v>
      </c>
      <c r="CD156" s="57">
        <v>0</v>
      </c>
      <c r="CE156" s="36">
        <f>SUM(CD156*$D156*$F156*$G156*$I156*CE$10)</f>
        <v>0</v>
      </c>
      <c r="CF156" s="57"/>
      <c r="CG156" s="36">
        <f>SUM(CF156*$D156*$F156*$G156*$I156*CG$10)</f>
        <v>0</v>
      </c>
      <c r="CH156" s="57"/>
      <c r="CI156" s="36">
        <f>SUM(CH156*$D156*$F156*$G156*$H156*CI$10)</f>
        <v>0</v>
      </c>
      <c r="CJ156" s="57"/>
      <c r="CK156" s="36">
        <f>SUM(CJ156*$D156*$F156*$G156*$H156*CK$10)</f>
        <v>0</v>
      </c>
      <c r="CL156" s="57">
        <v>0</v>
      </c>
      <c r="CM156" s="36">
        <f>SUM(CL156*$D156*$F156*$G156*$H156*CM$10)</f>
        <v>0</v>
      </c>
      <c r="CN156" s="57"/>
      <c r="CO156" s="36">
        <f>SUM(CN156*$D156*$F156*$G156*$H156*CO$10)</f>
        <v>0</v>
      </c>
      <c r="CP156" s="57"/>
      <c r="CQ156" s="36">
        <f>SUM(CP156*$D156*$F156*$G156*$H156*CQ$10)</f>
        <v>0</v>
      </c>
      <c r="CR156" s="57"/>
      <c r="CS156" s="36">
        <f>SUM(CR156*$D156*$F156*$G156*$H156*CS$10)</f>
        <v>0</v>
      </c>
      <c r="CT156" s="57"/>
      <c r="CU156" s="36">
        <f>SUM(CT156*$D156*$F156*$G156*$H156*CU$10)</f>
        <v>0</v>
      </c>
      <c r="CV156" s="57"/>
      <c r="CW156" s="36">
        <f>SUM(CV156*$D156*$F156*$G156*$H156*CW$10)</f>
        <v>0</v>
      </c>
      <c r="CX156" s="57"/>
      <c r="CY156" s="36">
        <f>SUM(CX156*$D156*$F156*$G156*$H156*CY$10)</f>
        <v>0</v>
      </c>
      <c r="CZ156" s="57">
        <v>0</v>
      </c>
      <c r="DA156" s="36">
        <f>SUM(CZ156*$D156*$F156*$G156*$I156*DA$10)</f>
        <v>0</v>
      </c>
      <c r="DB156" s="57">
        <v>0</v>
      </c>
      <c r="DC156" s="36">
        <f>SUM(DB156*$D156*$F156*$G156*$I156*DC$10)</f>
        <v>0</v>
      </c>
      <c r="DD156" s="57"/>
      <c r="DE156" s="36">
        <f>SUM(DD156*$D156*$F156*$G156*$H156*DE$10)</f>
        <v>0</v>
      </c>
      <c r="DF156" s="57">
        <v>0</v>
      </c>
      <c r="DG156" s="36">
        <f>SUM(DF156*$D156*$F156*$G156*$I156*DG$10)</f>
        <v>0</v>
      </c>
      <c r="DH156" s="57"/>
      <c r="DI156" s="36">
        <f>SUM(DH156*$D156*$F156*$G156*$I156*DI$10)</f>
        <v>0</v>
      </c>
      <c r="DJ156" s="57">
        <v>10</v>
      </c>
      <c r="DK156" s="36">
        <f>SUM(DJ156*$D156*$F156*$G156*$I156*DK$10)</f>
        <v>76198.080000000002</v>
      </c>
      <c r="DL156" s="57">
        <v>7</v>
      </c>
      <c r="DM156" s="36">
        <f>SUM(DL156*$D156*$F156*$G156*$I156*DM$10)</f>
        <v>53338.656000000003</v>
      </c>
      <c r="DN156" s="57"/>
      <c r="DO156" s="36">
        <f>SUM(DN156*$D156*$F156*$G156*$H156*DO$10)</f>
        <v>0</v>
      </c>
      <c r="DP156" s="57"/>
      <c r="DQ156" s="36">
        <f>SUM(DP156*$D156*$F156*$G156*$H156*DQ$10)</f>
        <v>0</v>
      </c>
      <c r="DR156" s="57"/>
      <c r="DS156" s="36">
        <f>SUM(DR156*$D156*$F156*$G156*$I156*DS$10)</f>
        <v>0</v>
      </c>
      <c r="DT156" s="57"/>
      <c r="DU156" s="36">
        <f>SUM(DT156*$D156*$F156*$G156*$I156*DU$10)</f>
        <v>0</v>
      </c>
      <c r="DV156" s="57">
        <v>0</v>
      </c>
      <c r="DW156" s="36">
        <f>SUM(DV156*$D156*$F156*$G156*$I156*DW$10)</f>
        <v>0</v>
      </c>
      <c r="DX156" s="57">
        <v>0</v>
      </c>
      <c r="DY156" s="36">
        <f>SUM(DX156*$D156*$F156*$G156*$J156*DY$10)</f>
        <v>0</v>
      </c>
      <c r="DZ156" s="36"/>
      <c r="EA156" s="36">
        <f>SUM(DZ156*$D156*$F156*$G156*$K156*EA$10)</f>
        <v>0</v>
      </c>
      <c r="EB156" s="36"/>
      <c r="EC156" s="36">
        <f>SUM(EB156*$D156*$F156*$G156*$H156*EC$10)</f>
        <v>0</v>
      </c>
      <c r="ED156" s="36"/>
      <c r="EE156" s="80">
        <f>SUM(ED156*$D156*$F156*$G156*$H156*EE$10)</f>
        <v>0</v>
      </c>
      <c r="EF156" s="81">
        <f t="shared" si="523"/>
        <v>84</v>
      </c>
      <c r="EG156" s="81">
        <f t="shared" si="523"/>
        <v>557515.95199999993</v>
      </c>
    </row>
    <row r="157" spans="1:137" s="2" customFormat="1" ht="45" x14ac:dyDescent="0.25">
      <c r="B157" s="67">
        <v>111</v>
      </c>
      <c r="C157" s="42" t="s">
        <v>298</v>
      </c>
      <c r="D157" s="30">
        <f t="shared" si="514"/>
        <v>9860</v>
      </c>
      <c r="E157" s="30">
        <v>10127</v>
      </c>
      <c r="F157" s="31">
        <v>9.74</v>
      </c>
      <c r="G157" s="40">
        <v>1</v>
      </c>
      <c r="H157" s="30">
        <v>1.4</v>
      </c>
      <c r="I157" s="30">
        <v>1.68</v>
      </c>
      <c r="J157" s="30">
        <v>2.23</v>
      </c>
      <c r="K157" s="30">
        <v>2.57</v>
      </c>
      <c r="L157" s="57"/>
      <c r="M157" s="36">
        <f>SUM(L157*$D157*$F157*$G157*$H157*M$10)</f>
        <v>0</v>
      </c>
      <c r="N157" s="57"/>
      <c r="O157" s="36">
        <f>SUM(N157*$D157*$F157*$G157*$H157*O$10)</f>
        <v>0</v>
      </c>
      <c r="P157" s="79"/>
      <c r="Q157" s="36">
        <f>SUM(P157*$D157*$F157*$G157*$H157*Q$10)</f>
        <v>0</v>
      </c>
      <c r="R157" s="57"/>
      <c r="S157" s="36">
        <f>SUM(R157*$D157*$F157*$G157*$H157*S$10)</f>
        <v>0</v>
      </c>
      <c r="T157" s="57"/>
      <c r="U157" s="36">
        <f>SUM(T157*$D157*$F157*$G157*$H157*U$10)</f>
        <v>0</v>
      </c>
      <c r="V157" s="57"/>
      <c r="W157" s="36">
        <f>SUM(V157*$D157*$F157*$G157*$H157*W$10)</f>
        <v>0</v>
      </c>
      <c r="X157" s="57"/>
      <c r="Y157" s="36">
        <f>SUM(X157*$D157*$F157*$G157*$I157*Y$10)</f>
        <v>0</v>
      </c>
      <c r="Z157" s="57"/>
      <c r="AA157" s="36">
        <f>SUM(Z157*$D157*$F157*$G157*$H157*AA$10)</f>
        <v>0</v>
      </c>
      <c r="AB157" s="57"/>
      <c r="AC157" s="36">
        <f>SUM(AB157*$D157*$F157*$G157*$I157*AC$10)</f>
        <v>0</v>
      </c>
      <c r="AD157" s="57"/>
      <c r="AE157" s="36">
        <f>SUM(AD157*$D157*$F157*$G157*$I157*AE$10)</f>
        <v>0</v>
      </c>
      <c r="AF157" s="57"/>
      <c r="AG157" s="36">
        <f>SUM(AF157*$D157*$F157*$G157*$I157*AG$10)</f>
        <v>0</v>
      </c>
      <c r="AH157" s="57"/>
      <c r="AI157" s="36">
        <f>SUM(AH157*$D157*$F157*$G157*$I157*AI$10)</f>
        <v>0</v>
      </c>
      <c r="AJ157" s="57"/>
      <c r="AK157" s="36">
        <f>SUM(AJ157*$D157*$F157*$G157*$I157*AK$10)</f>
        <v>0</v>
      </c>
      <c r="AL157" s="57"/>
      <c r="AM157" s="36">
        <f>SUM(AL157*$D157*$F157*$G157*$I157*AM$10)</f>
        <v>0</v>
      </c>
      <c r="AN157" s="57"/>
      <c r="AO157" s="36">
        <f>SUM(AN157*$D157*$F157*$G157*$H157*AO$10)</f>
        <v>0</v>
      </c>
      <c r="AP157" s="57"/>
      <c r="AQ157" s="36">
        <f>SUM(AP157*$D157*$F157*$G157*$H157*AQ$10)</f>
        <v>0</v>
      </c>
      <c r="AR157" s="57"/>
      <c r="AS157" s="36">
        <f>SUM(AR157*$D157*$F157*$G157*$H157*AS$10)</f>
        <v>0</v>
      </c>
      <c r="AT157" s="57"/>
      <c r="AU157" s="36">
        <f>SUM(AT157*$D157*$F157*$G157*$I157*AU$10)</f>
        <v>0</v>
      </c>
      <c r="AV157" s="57"/>
      <c r="AW157" s="36">
        <f>SUM(AV157*$D157*$F157*$G157*$H157*AW$10)</f>
        <v>0</v>
      </c>
      <c r="AX157" s="57"/>
      <c r="AY157" s="36">
        <f>SUM(AX157*$D157*$F157*$G157*$H157*AY$10)</f>
        <v>0</v>
      </c>
      <c r="AZ157" s="57"/>
      <c r="BA157" s="36">
        <f>SUM(AZ157*$D157*$F157*$G157*$H157*BA$10)</f>
        <v>0</v>
      </c>
      <c r="BB157" s="57"/>
      <c r="BC157" s="36">
        <f>SUM(BB157*$D157*$F157*$G157*$H157*BC$10)</f>
        <v>0</v>
      </c>
      <c r="BD157" s="57"/>
      <c r="BE157" s="36">
        <f>SUM(BD157*$D157*$F157*$G157*$H157*BE$10)</f>
        <v>0</v>
      </c>
      <c r="BF157" s="57"/>
      <c r="BG157" s="36">
        <f>SUM(BF157*$D157*$F157*$G157*$H157*BG$10)</f>
        <v>0</v>
      </c>
      <c r="BH157" s="57"/>
      <c r="BI157" s="36">
        <f>SUM(BH157*$D157*$F157*$G157*$H157*BI$10)</f>
        <v>0</v>
      </c>
      <c r="BJ157" s="57"/>
      <c r="BK157" s="36">
        <f>SUM(BJ157*$D157*$F157*$G157*$H157*BK$10)</f>
        <v>0</v>
      </c>
      <c r="BL157" s="57"/>
      <c r="BM157" s="36">
        <f>SUM(BL157*$D157*$F157*$G157*$H157*BM$10)</f>
        <v>0</v>
      </c>
      <c r="BN157" s="57"/>
      <c r="BO157" s="36">
        <f>SUM(BN157*$D157*$F157*$G157*$H157*BO$10)</f>
        <v>0</v>
      </c>
      <c r="BP157" s="57"/>
      <c r="BQ157" s="36">
        <f>SUM(BP157*$D157*$F157*$G157*$H157*BQ$10)</f>
        <v>0</v>
      </c>
      <c r="BR157" s="57"/>
      <c r="BS157" s="36">
        <f>SUM(BR157*$D157*$F157*$G157*$H157*BS$10)</f>
        <v>0</v>
      </c>
      <c r="BT157" s="57"/>
      <c r="BU157" s="36">
        <f>SUM(BT157*$D157*$F157*$G157*$H157*BU$10)</f>
        <v>0</v>
      </c>
      <c r="BV157" s="57"/>
      <c r="BW157" s="36">
        <f>SUM(BV157*$D157*$F157*$G157*$I157*BW$10)</f>
        <v>0</v>
      </c>
      <c r="BX157" s="57"/>
      <c r="BY157" s="36">
        <f>SUM(BX157*$D157*$F157*$G157*$H157*BY$10)</f>
        <v>0</v>
      </c>
      <c r="BZ157" s="57"/>
      <c r="CA157" s="36">
        <f>SUM(BZ157*$D157*$F157*$G157*$H157*CA$10)</f>
        <v>0</v>
      </c>
      <c r="CB157" s="57"/>
      <c r="CC157" s="36">
        <f>SUM(CB157*$D157*$F157*$G157*$H157*CC$10)</f>
        <v>0</v>
      </c>
      <c r="CD157" s="57"/>
      <c r="CE157" s="36">
        <f>SUM(CD157*$D157*$F157*$G157*$I157*CE$10)</f>
        <v>0</v>
      </c>
      <c r="CF157" s="57"/>
      <c r="CG157" s="36">
        <f>SUM(CF157*$D157*$F157*$G157*$I157*CG$10)</f>
        <v>0</v>
      </c>
      <c r="CH157" s="57"/>
      <c r="CI157" s="36">
        <f>SUM(CH157*$D157*$F157*$G157*$H157*CI$10)</f>
        <v>0</v>
      </c>
      <c r="CJ157" s="57"/>
      <c r="CK157" s="36">
        <f>SUM(CJ157*$D157*$F157*$G157*$H157*CK$10)</f>
        <v>0</v>
      </c>
      <c r="CL157" s="57"/>
      <c r="CM157" s="36">
        <f>SUM(CL157*$D157*$F157*$G157*$H157*CM$10)</f>
        <v>0</v>
      </c>
      <c r="CN157" s="57"/>
      <c r="CO157" s="36">
        <f>SUM(CN157*$D157*$F157*$G157*$H157*CO$10)</f>
        <v>0</v>
      </c>
      <c r="CP157" s="57"/>
      <c r="CQ157" s="36">
        <f>SUM(CP157*$D157*$F157*$G157*$H157*CQ$10)</f>
        <v>0</v>
      </c>
      <c r="CR157" s="57"/>
      <c r="CS157" s="36">
        <f>SUM(CR157*$D157*$F157*$G157*$H157*CS$10)</f>
        <v>0</v>
      </c>
      <c r="CT157" s="57"/>
      <c r="CU157" s="36">
        <f>SUM(CT157*$D157*$F157*$G157*$H157*CU$10)</f>
        <v>0</v>
      </c>
      <c r="CV157" s="57"/>
      <c r="CW157" s="36">
        <f>SUM(CV157*$D157*$F157*$G157*$H157*CW$10)</f>
        <v>0</v>
      </c>
      <c r="CX157" s="57"/>
      <c r="CY157" s="36">
        <f>SUM(CX157*$D157*$F157*$G157*$H157*CY$10)</f>
        <v>0</v>
      </c>
      <c r="CZ157" s="57"/>
      <c r="DA157" s="36">
        <f>SUM(CZ157*$D157*$F157*$G157*$I157*DA$10)</f>
        <v>0</v>
      </c>
      <c r="DB157" s="57"/>
      <c r="DC157" s="36">
        <f>SUM(DB157*$D157*$F157*$G157*$I157*DC$10)</f>
        <v>0</v>
      </c>
      <c r="DD157" s="57"/>
      <c r="DE157" s="36">
        <f>SUM(DD157*$D157*$F157*$G157*$H157*DE$10)</f>
        <v>0</v>
      </c>
      <c r="DF157" s="57"/>
      <c r="DG157" s="36">
        <f>SUM(DF157*$D157*$F157*$G157*$I157*DG$10)</f>
        <v>0</v>
      </c>
      <c r="DH157" s="57"/>
      <c r="DI157" s="36">
        <f>SUM(DH157*$D157*$F157*$G157*$I157*DI$10)</f>
        <v>0</v>
      </c>
      <c r="DJ157" s="57"/>
      <c r="DK157" s="36">
        <f>SUM(DJ157*$D157*$F157*$G157*$I157*DK$10)</f>
        <v>0</v>
      </c>
      <c r="DL157" s="57"/>
      <c r="DM157" s="36">
        <f>SUM(DL157*$D157*$F157*$G157*$I157*DM$10)</f>
        <v>0</v>
      </c>
      <c r="DN157" s="57"/>
      <c r="DO157" s="36">
        <f>SUM(DN157*$D157*$F157*$G157*$H157*DO$10)</f>
        <v>0</v>
      </c>
      <c r="DP157" s="57"/>
      <c r="DQ157" s="36">
        <f>SUM(DP157*$D157*$F157*$G157*$H157*DQ$10)</f>
        <v>0</v>
      </c>
      <c r="DR157" s="57"/>
      <c r="DS157" s="36">
        <f>SUM(DR157*$D157*$F157*$G157*$I157*DS$10)</f>
        <v>0</v>
      </c>
      <c r="DT157" s="57"/>
      <c r="DU157" s="36">
        <f>SUM(DT157*$D157*$F157*$G157*$I157*DU$10)</f>
        <v>0</v>
      </c>
      <c r="DV157" s="57"/>
      <c r="DW157" s="36">
        <f>SUM(DV157*$D157*$F157*$G157*$I157*DW$10)</f>
        <v>0</v>
      </c>
      <c r="DX157" s="57"/>
      <c r="DY157" s="36">
        <f>SUM(DX157*$D157*$F157*$G157*$J157*DY$10)</f>
        <v>0</v>
      </c>
      <c r="DZ157" s="36"/>
      <c r="EA157" s="36">
        <f>SUM(DZ157*$D157*$F157*$G157*$K157*EA$10)</f>
        <v>0</v>
      </c>
      <c r="EB157" s="36"/>
      <c r="EC157" s="36">
        <f>SUM(EB157*$D157*$F157*$G157*$H157*EC$10)</f>
        <v>0</v>
      </c>
      <c r="ED157" s="36"/>
      <c r="EE157" s="80">
        <f>SUM(ED157*$D157*$F157*$G157*$H157*EE$10)</f>
        <v>0</v>
      </c>
      <c r="EF157" s="81">
        <f t="shared" si="523"/>
        <v>0</v>
      </c>
      <c r="EG157" s="81">
        <f t="shared" si="523"/>
        <v>0</v>
      </c>
    </row>
    <row r="158" spans="1:137" s="2" customFormat="1" ht="30" x14ac:dyDescent="0.25">
      <c r="B158" s="67">
        <v>112</v>
      </c>
      <c r="C158" s="42" t="s">
        <v>299</v>
      </c>
      <c r="D158" s="30">
        <f t="shared" si="514"/>
        <v>9860</v>
      </c>
      <c r="E158" s="30">
        <v>10127</v>
      </c>
      <c r="F158" s="31">
        <v>7.4</v>
      </c>
      <c r="G158" s="40">
        <v>1</v>
      </c>
      <c r="H158" s="30">
        <v>1.4</v>
      </c>
      <c r="I158" s="30">
        <v>1.68</v>
      </c>
      <c r="J158" s="30">
        <v>2.23</v>
      </c>
      <c r="K158" s="30">
        <v>2.57</v>
      </c>
      <c r="L158" s="57"/>
      <c r="M158" s="36">
        <f>SUM(L158*$D158*$F158*$G158*$H158*M$10)</f>
        <v>0</v>
      </c>
      <c r="N158" s="57"/>
      <c r="O158" s="36">
        <f>SUM(N158*$D158*$F158*$G158*$H158*O$10)</f>
        <v>0</v>
      </c>
      <c r="P158" s="79"/>
      <c r="Q158" s="36">
        <f>SUM(P158*$D158*$F158*$G158*$H158*Q$10)</f>
        <v>0</v>
      </c>
      <c r="R158" s="57"/>
      <c r="S158" s="36">
        <f>SUM(R158*$D158*$F158*$G158*$H158*S$10)</f>
        <v>0</v>
      </c>
      <c r="T158" s="57"/>
      <c r="U158" s="36">
        <f>SUM(T158*$D158*$F158*$G158*$H158*U$10)</f>
        <v>0</v>
      </c>
      <c r="V158" s="57"/>
      <c r="W158" s="36">
        <f>SUM(V158*$D158*$F158*$G158*$H158*W$10)</f>
        <v>0</v>
      </c>
      <c r="X158" s="57"/>
      <c r="Y158" s="36">
        <f>SUM(X158*$D158*$F158*$G158*$I158*Y$10)</f>
        <v>0</v>
      </c>
      <c r="Z158" s="57"/>
      <c r="AA158" s="36">
        <f>SUM(Z158*$D158*$F158*$G158*$H158*AA$10)</f>
        <v>0</v>
      </c>
      <c r="AB158" s="57"/>
      <c r="AC158" s="36">
        <f>SUM(AB158*$D158*$F158*$G158*$I158*AC$10)</f>
        <v>0</v>
      </c>
      <c r="AD158" s="57"/>
      <c r="AE158" s="36">
        <f>SUM(AD158*$D158*$F158*$G158*$I158*AE$10)</f>
        <v>0</v>
      </c>
      <c r="AF158" s="57"/>
      <c r="AG158" s="36">
        <f>SUM(AF158*$D158*$F158*$G158*$I158*AG$10)</f>
        <v>0</v>
      </c>
      <c r="AH158" s="57"/>
      <c r="AI158" s="36">
        <f>SUM(AH158*$D158*$F158*$G158*$I158*AI$10)</f>
        <v>0</v>
      </c>
      <c r="AJ158" s="57"/>
      <c r="AK158" s="36">
        <f>SUM(AJ158*$D158*$F158*$G158*$I158*AK$10)</f>
        <v>0</v>
      </c>
      <c r="AL158" s="57"/>
      <c r="AM158" s="36">
        <f>SUM(AL158*$D158*$F158*$G158*$I158*AM$10)</f>
        <v>0</v>
      </c>
      <c r="AN158" s="57"/>
      <c r="AO158" s="36">
        <f>SUM(AN158*$D158*$F158*$G158*$H158*AO$10)</f>
        <v>0</v>
      </c>
      <c r="AP158" s="57"/>
      <c r="AQ158" s="36">
        <f>SUM(AP158*$D158*$F158*$G158*$H158*AQ$10)</f>
        <v>0</v>
      </c>
      <c r="AR158" s="57"/>
      <c r="AS158" s="36">
        <f>SUM(AR158*$D158*$F158*$G158*$H158*AS$10)</f>
        <v>0</v>
      </c>
      <c r="AT158" s="57"/>
      <c r="AU158" s="36">
        <f>SUM(AT158*$D158*$F158*$G158*$I158*AU$10)</f>
        <v>0</v>
      </c>
      <c r="AV158" s="57"/>
      <c r="AW158" s="36">
        <f>SUM(AV158*$D158*$F158*$G158*$H158*AW$10)</f>
        <v>0</v>
      </c>
      <c r="AX158" s="57"/>
      <c r="AY158" s="36">
        <f>SUM(AX158*$D158*$F158*$G158*$H158*AY$10)</f>
        <v>0</v>
      </c>
      <c r="AZ158" s="57"/>
      <c r="BA158" s="36">
        <f>SUM(AZ158*$D158*$F158*$G158*$H158*BA$10)</f>
        <v>0</v>
      </c>
      <c r="BB158" s="57"/>
      <c r="BC158" s="36">
        <f>SUM(BB158*$D158*$F158*$G158*$H158*BC$10)</f>
        <v>0</v>
      </c>
      <c r="BD158" s="57"/>
      <c r="BE158" s="36">
        <f>SUM(BD158*$D158*$F158*$G158*$H158*BE$10)</f>
        <v>0</v>
      </c>
      <c r="BF158" s="57"/>
      <c r="BG158" s="36">
        <f>SUM(BF158*$D158*$F158*$G158*$H158*BG$10)</f>
        <v>0</v>
      </c>
      <c r="BH158" s="57"/>
      <c r="BI158" s="36">
        <f>SUM(BH158*$D158*$F158*$G158*$H158*BI$10)</f>
        <v>0</v>
      </c>
      <c r="BJ158" s="57"/>
      <c r="BK158" s="36">
        <f>SUM(BJ158*$D158*$F158*$G158*$H158*BK$10)</f>
        <v>0</v>
      </c>
      <c r="BL158" s="57"/>
      <c r="BM158" s="36">
        <f>SUM(BL158*$D158*$F158*$G158*$H158*BM$10)</f>
        <v>0</v>
      </c>
      <c r="BN158" s="57"/>
      <c r="BO158" s="36">
        <f>SUM(BN158*$D158*$F158*$G158*$H158*BO$10)</f>
        <v>0</v>
      </c>
      <c r="BP158" s="57"/>
      <c r="BQ158" s="36">
        <f>SUM(BP158*$D158*$F158*$G158*$H158*BQ$10)</f>
        <v>0</v>
      </c>
      <c r="BR158" s="57"/>
      <c r="BS158" s="36">
        <f>SUM(BR158*$D158*$F158*$G158*$H158*BS$10)</f>
        <v>0</v>
      </c>
      <c r="BT158" s="57"/>
      <c r="BU158" s="36">
        <f>SUM(BT158*$D158*$F158*$G158*$H158*BU$10)</f>
        <v>0</v>
      </c>
      <c r="BV158" s="57"/>
      <c r="BW158" s="36">
        <f>SUM(BV158*$D158*$F158*$G158*$I158*BW$10)</f>
        <v>0</v>
      </c>
      <c r="BX158" s="57"/>
      <c r="BY158" s="36">
        <f>SUM(BX158*$D158*$F158*$G158*$H158*BY$10)</f>
        <v>0</v>
      </c>
      <c r="BZ158" s="57"/>
      <c r="CA158" s="36">
        <f>SUM(BZ158*$D158*$F158*$G158*$H158*CA$10)</f>
        <v>0</v>
      </c>
      <c r="CB158" s="57"/>
      <c r="CC158" s="36">
        <f>SUM(CB158*$D158*$F158*$G158*$H158*CC$10)</f>
        <v>0</v>
      </c>
      <c r="CD158" s="57"/>
      <c r="CE158" s="36">
        <f>SUM(CD158*$D158*$F158*$G158*$I158*CE$10)</f>
        <v>0</v>
      </c>
      <c r="CF158" s="57"/>
      <c r="CG158" s="36">
        <f>SUM(CF158*$D158*$F158*$G158*$I158*CG$10)</f>
        <v>0</v>
      </c>
      <c r="CH158" s="57"/>
      <c r="CI158" s="36">
        <f>SUM(CH158*$D158*$F158*$G158*$H158*CI$10)</f>
        <v>0</v>
      </c>
      <c r="CJ158" s="57"/>
      <c r="CK158" s="36">
        <f>SUM(CJ158*$D158*$F158*$G158*$H158*CK$10)</f>
        <v>0</v>
      </c>
      <c r="CL158" s="57"/>
      <c r="CM158" s="36">
        <f>SUM(CL158*$D158*$F158*$G158*$H158*CM$10)</f>
        <v>0</v>
      </c>
      <c r="CN158" s="57"/>
      <c r="CO158" s="36">
        <f>SUM(CN158*$D158*$F158*$G158*$H158*CO$10)</f>
        <v>0</v>
      </c>
      <c r="CP158" s="57"/>
      <c r="CQ158" s="36">
        <f>SUM(CP158*$D158*$F158*$G158*$H158*CQ$10)</f>
        <v>0</v>
      </c>
      <c r="CR158" s="57"/>
      <c r="CS158" s="36">
        <f>SUM(CR158*$D158*$F158*$G158*$H158*CS$10)</f>
        <v>0</v>
      </c>
      <c r="CT158" s="57"/>
      <c r="CU158" s="36">
        <f>SUM(CT158*$D158*$F158*$G158*$H158*CU$10)</f>
        <v>0</v>
      </c>
      <c r="CV158" s="57"/>
      <c r="CW158" s="36">
        <f>SUM(CV158*$D158*$F158*$G158*$H158*CW$10)</f>
        <v>0</v>
      </c>
      <c r="CX158" s="57"/>
      <c r="CY158" s="36">
        <f>SUM(CX158*$D158*$F158*$G158*$H158*CY$10)</f>
        <v>0</v>
      </c>
      <c r="CZ158" s="57"/>
      <c r="DA158" s="36">
        <f>SUM(CZ158*$D158*$F158*$G158*$I158*DA$10)</f>
        <v>0</v>
      </c>
      <c r="DB158" s="57"/>
      <c r="DC158" s="36">
        <f>SUM(DB158*$D158*$F158*$G158*$I158*DC$10)</f>
        <v>0</v>
      </c>
      <c r="DD158" s="57"/>
      <c r="DE158" s="36">
        <f>SUM(DD158*$D158*$F158*$G158*$H158*DE$10)</f>
        <v>0</v>
      </c>
      <c r="DF158" s="57"/>
      <c r="DG158" s="36">
        <f>SUM(DF158*$D158*$F158*$G158*$I158*DG$10)</f>
        <v>0</v>
      </c>
      <c r="DH158" s="57"/>
      <c r="DI158" s="36">
        <f>SUM(DH158*$D158*$F158*$G158*$I158*DI$10)</f>
        <v>0</v>
      </c>
      <c r="DJ158" s="57"/>
      <c r="DK158" s="36">
        <f>SUM(DJ158*$D158*$F158*$G158*$I158*DK$10)</f>
        <v>0</v>
      </c>
      <c r="DL158" s="57"/>
      <c r="DM158" s="36">
        <f>SUM(DL158*$D158*$F158*$G158*$I158*DM$10)</f>
        <v>0</v>
      </c>
      <c r="DN158" s="57"/>
      <c r="DO158" s="36">
        <f>SUM(DN158*$D158*$F158*$G158*$H158*DO$10)</f>
        <v>0</v>
      </c>
      <c r="DP158" s="57"/>
      <c r="DQ158" s="36">
        <f>SUM(DP158*$D158*$F158*$G158*$H158*DQ$10)</f>
        <v>0</v>
      </c>
      <c r="DR158" s="57"/>
      <c r="DS158" s="36">
        <f>SUM(DR158*$D158*$F158*$G158*$I158*DS$10)</f>
        <v>0</v>
      </c>
      <c r="DT158" s="57"/>
      <c r="DU158" s="36">
        <f>SUM(DT158*$D158*$F158*$G158*$I158*DU$10)</f>
        <v>0</v>
      </c>
      <c r="DV158" s="57"/>
      <c r="DW158" s="36">
        <f>SUM(DV158*$D158*$F158*$G158*$I158*DW$10)</f>
        <v>0</v>
      </c>
      <c r="DX158" s="57"/>
      <c r="DY158" s="36">
        <f>SUM(DX158*$D158*$F158*$G158*$J158*DY$10)</f>
        <v>0</v>
      </c>
      <c r="DZ158" s="36"/>
      <c r="EA158" s="36">
        <f>SUM(DZ158*$D158*$F158*$G158*$K158*EA$10)</f>
        <v>0</v>
      </c>
      <c r="EB158" s="36"/>
      <c r="EC158" s="36">
        <f>SUM(EB158*$D158*$F158*$G158*$H158*EC$10)</f>
        <v>0</v>
      </c>
      <c r="ED158" s="36"/>
      <c r="EE158" s="80">
        <f>SUM(ED158*$D158*$F158*$G158*$H158*EE$10)</f>
        <v>0</v>
      </c>
      <c r="EF158" s="81">
        <f t="shared" si="523"/>
        <v>0</v>
      </c>
      <c r="EG158" s="81">
        <f t="shared" si="523"/>
        <v>0</v>
      </c>
    </row>
    <row r="159" spans="1:137" s="2" customFormat="1" x14ac:dyDescent="0.25">
      <c r="A159" s="139"/>
      <c r="B159" s="140"/>
      <c r="C159" s="82" t="s">
        <v>300</v>
      </c>
      <c r="D159" s="56"/>
      <c r="E159" s="83"/>
      <c r="F159" s="56"/>
      <c r="G159" s="56"/>
      <c r="H159" s="56"/>
      <c r="I159" s="56"/>
      <c r="J159" s="56"/>
      <c r="K159" s="56"/>
      <c r="L159" s="94">
        <f t="shared" ref="L159" si="524">L12+L20+L22+L24+L26+L28+L30+L34+L37+L39+L42+L53+L56+L59+L62+L65+L67+L72+L84+L91+L98+L101+L103+L105+L109+L111+L113+L115+L120+L127+L134+L142+L144+L148+L153</f>
        <v>862</v>
      </c>
      <c r="M159" s="94">
        <f t="shared" ref="M159:BW159" si="525">M12+M20+M22+M24+M26+M28+M30+M34+M37+M39+M42+M53+M56+M59+M62+M65+M67+M72+M84+M91+M98+M101+M103+M105+M109+M111+M113+M115+M120+M127+M134+M142+M144+M148+M153</f>
        <v>39744338.760000005</v>
      </c>
      <c r="N159" s="94">
        <f t="shared" si="525"/>
        <v>4318</v>
      </c>
      <c r="O159" s="95">
        <f t="shared" si="525"/>
        <v>82844788.823999986</v>
      </c>
      <c r="P159" s="94">
        <f t="shared" si="525"/>
        <v>615</v>
      </c>
      <c r="Q159" s="94">
        <f t="shared" si="525"/>
        <v>5793952.9199999999</v>
      </c>
      <c r="R159" s="94">
        <f t="shared" si="525"/>
        <v>1942</v>
      </c>
      <c r="S159" s="94">
        <f t="shared" si="525"/>
        <v>98635101.599999994</v>
      </c>
      <c r="T159" s="94">
        <f t="shared" si="525"/>
        <v>160</v>
      </c>
      <c r="U159" s="94">
        <f t="shared" si="525"/>
        <v>1969692.76</v>
      </c>
      <c r="V159" s="94">
        <f t="shared" si="525"/>
        <v>797</v>
      </c>
      <c r="W159" s="94">
        <f t="shared" si="525"/>
        <v>9033475.6399999987</v>
      </c>
      <c r="X159" s="94">
        <f t="shared" si="525"/>
        <v>841</v>
      </c>
      <c r="Y159" s="94">
        <f t="shared" si="525"/>
        <v>13986820.175999999</v>
      </c>
      <c r="Z159" s="94">
        <f t="shared" si="525"/>
        <v>130</v>
      </c>
      <c r="AA159" s="94">
        <f t="shared" si="525"/>
        <v>1530449.4799999997</v>
      </c>
      <c r="AB159" s="94">
        <f t="shared" si="525"/>
        <v>1770</v>
      </c>
      <c r="AC159" s="94">
        <f t="shared" si="525"/>
        <v>26067694.463999994</v>
      </c>
      <c r="AD159" s="94">
        <f t="shared" si="525"/>
        <v>1240</v>
      </c>
      <c r="AE159" s="94">
        <f t="shared" si="525"/>
        <v>18036416.831999999</v>
      </c>
      <c r="AF159" s="94">
        <f t="shared" si="525"/>
        <v>613</v>
      </c>
      <c r="AG159" s="94">
        <f t="shared" si="525"/>
        <v>9385615.6799999978</v>
      </c>
      <c r="AH159" s="94">
        <f t="shared" si="525"/>
        <v>1780</v>
      </c>
      <c r="AI159" s="94">
        <f t="shared" si="525"/>
        <v>25677096.479999993</v>
      </c>
      <c r="AJ159" s="94">
        <f t="shared" si="525"/>
        <v>600</v>
      </c>
      <c r="AK159" s="94">
        <f t="shared" si="525"/>
        <v>11312267.567999998</v>
      </c>
      <c r="AL159" s="94">
        <f t="shared" si="525"/>
        <v>700</v>
      </c>
      <c r="AM159" s="94">
        <f t="shared" si="525"/>
        <v>10563041.663999997</v>
      </c>
      <c r="AN159" s="94">
        <f t="shared" si="525"/>
        <v>417</v>
      </c>
      <c r="AO159" s="94">
        <f t="shared" si="525"/>
        <v>4542758.3599999994</v>
      </c>
      <c r="AP159" s="94">
        <f t="shared" si="525"/>
        <v>480</v>
      </c>
      <c r="AQ159" s="94">
        <f t="shared" si="525"/>
        <v>5382179.5999999996</v>
      </c>
      <c r="AR159" s="94">
        <f t="shared" si="525"/>
        <v>438</v>
      </c>
      <c r="AS159" s="94">
        <f t="shared" si="525"/>
        <v>4859560.16</v>
      </c>
      <c r="AT159" s="94">
        <f t="shared" si="525"/>
        <v>360</v>
      </c>
      <c r="AU159" s="94">
        <f t="shared" si="525"/>
        <v>4949562.24</v>
      </c>
      <c r="AV159" s="94">
        <f t="shared" si="525"/>
        <v>1740</v>
      </c>
      <c r="AW159" s="94">
        <f t="shared" si="525"/>
        <v>22007579.16</v>
      </c>
      <c r="AX159" s="56">
        <f t="shared" si="525"/>
        <v>990</v>
      </c>
      <c r="AY159" s="56">
        <f t="shared" si="525"/>
        <v>9988436.3599999994</v>
      </c>
      <c r="AZ159" s="56">
        <f t="shared" si="525"/>
        <v>1800</v>
      </c>
      <c r="BA159" s="56">
        <f t="shared" si="525"/>
        <v>21545421.240000002</v>
      </c>
      <c r="BB159" s="56">
        <f t="shared" si="525"/>
        <v>772</v>
      </c>
      <c r="BC159" s="56">
        <f t="shared" si="525"/>
        <v>7432349.6799999997</v>
      </c>
      <c r="BD159" s="56">
        <f t="shared" si="525"/>
        <v>215</v>
      </c>
      <c r="BE159" s="56">
        <f t="shared" si="525"/>
        <v>2620551.36</v>
      </c>
      <c r="BF159" s="56">
        <f t="shared" si="525"/>
        <v>2255</v>
      </c>
      <c r="BG159" s="56">
        <f t="shared" si="525"/>
        <v>29722496.719999999</v>
      </c>
      <c r="BH159" s="56">
        <f t="shared" si="525"/>
        <v>0</v>
      </c>
      <c r="BI159" s="56">
        <f t="shared" si="525"/>
        <v>0</v>
      </c>
      <c r="BJ159" s="56">
        <f t="shared" si="525"/>
        <v>4084</v>
      </c>
      <c r="BK159" s="56">
        <f t="shared" si="525"/>
        <v>50521259.600000009</v>
      </c>
      <c r="BL159" s="56">
        <f t="shared" si="525"/>
        <v>1860</v>
      </c>
      <c r="BM159" s="56">
        <f t="shared" si="525"/>
        <v>22818840.240000002</v>
      </c>
      <c r="BN159" s="56">
        <f t="shared" si="525"/>
        <v>900</v>
      </c>
      <c r="BO159" s="56">
        <f t="shared" si="525"/>
        <v>9791039.1600000001</v>
      </c>
      <c r="BP159" s="56">
        <f t="shared" si="525"/>
        <v>1225</v>
      </c>
      <c r="BQ159" s="56">
        <f t="shared" si="525"/>
        <v>15142021.719999999</v>
      </c>
      <c r="BR159" s="56">
        <f t="shared" si="525"/>
        <v>694</v>
      </c>
      <c r="BS159" s="56">
        <f t="shared" si="525"/>
        <v>8377647.5999999987</v>
      </c>
      <c r="BT159" s="56">
        <f t="shared" si="525"/>
        <v>790</v>
      </c>
      <c r="BU159" s="56">
        <f t="shared" si="525"/>
        <v>9777649.2799999993</v>
      </c>
      <c r="BV159" s="56">
        <f t="shared" si="525"/>
        <v>2146</v>
      </c>
      <c r="BW159" s="56">
        <f t="shared" si="525"/>
        <v>31796796.191999998</v>
      </c>
      <c r="BX159" s="56">
        <f t="shared" ref="BX159:EG159" si="526">BX12+BX20+BX22+BX24+BX26+BX28+BX30+BX34+BX37+BX39+BX42+BX53+BX56+BX59+BX62+BX65+BX67+BX72+BX84+BX91+BX98+BX101+BX103+BX105+BX109+BX111+BX113+BX115+BX120+BX127+BX134+BX142+BX144+BX148+BX153</f>
        <v>700</v>
      </c>
      <c r="BY159" s="56">
        <f t="shared" si="526"/>
        <v>14880711.999999998</v>
      </c>
      <c r="BZ159" s="56">
        <f t="shared" si="526"/>
        <v>20</v>
      </c>
      <c r="CA159" s="56">
        <f t="shared" si="526"/>
        <v>289884</v>
      </c>
      <c r="CB159" s="56">
        <f t="shared" si="526"/>
        <v>209</v>
      </c>
      <c r="CC159" s="56">
        <f t="shared" si="526"/>
        <v>2582038.1999999997</v>
      </c>
      <c r="CD159" s="56">
        <f t="shared" si="526"/>
        <v>1120</v>
      </c>
      <c r="CE159" s="56">
        <f t="shared" si="526"/>
        <v>16230025.391999999</v>
      </c>
      <c r="CF159" s="56">
        <f t="shared" si="526"/>
        <v>185</v>
      </c>
      <c r="CG159" s="56">
        <f t="shared" si="526"/>
        <v>2677037.3280000007</v>
      </c>
      <c r="CH159" s="56">
        <f t="shared" si="526"/>
        <v>300</v>
      </c>
      <c r="CI159" s="56">
        <f t="shared" si="526"/>
        <v>3523747.0799999996</v>
      </c>
      <c r="CJ159" s="56">
        <f t="shared" si="526"/>
        <v>2400</v>
      </c>
      <c r="CK159" s="56">
        <f t="shared" si="526"/>
        <v>41783438.031999998</v>
      </c>
      <c r="CL159" s="56">
        <f t="shared" si="526"/>
        <v>240</v>
      </c>
      <c r="CM159" s="56">
        <f t="shared" si="526"/>
        <v>3536308.7199999997</v>
      </c>
      <c r="CN159" s="56">
        <f t="shared" si="526"/>
        <v>1300</v>
      </c>
      <c r="CO159" s="56">
        <f t="shared" si="526"/>
        <v>15989725.359999999</v>
      </c>
      <c r="CP159" s="56">
        <f t="shared" si="526"/>
        <v>2003</v>
      </c>
      <c r="CQ159" s="56">
        <f t="shared" si="526"/>
        <v>24558144.240000002</v>
      </c>
      <c r="CR159" s="56">
        <f t="shared" si="526"/>
        <v>1800</v>
      </c>
      <c r="CS159" s="56">
        <f t="shared" si="526"/>
        <v>20917339.239999998</v>
      </c>
      <c r="CT159" s="56">
        <f t="shared" si="526"/>
        <v>1250</v>
      </c>
      <c r="CU159" s="56">
        <f t="shared" si="526"/>
        <v>15056298.879999997</v>
      </c>
      <c r="CV159" s="56">
        <f t="shared" si="526"/>
        <v>3432</v>
      </c>
      <c r="CW159" s="56">
        <f t="shared" si="526"/>
        <v>41950217.959999993</v>
      </c>
      <c r="CX159" s="56">
        <f t="shared" si="526"/>
        <v>870</v>
      </c>
      <c r="CY159" s="56">
        <f t="shared" si="526"/>
        <v>10129375.199999999</v>
      </c>
      <c r="CZ159" s="56">
        <f t="shared" si="526"/>
        <v>310</v>
      </c>
      <c r="DA159" s="56">
        <f t="shared" si="526"/>
        <v>4594412.9279999994</v>
      </c>
      <c r="DB159" s="56">
        <f t="shared" si="526"/>
        <v>420</v>
      </c>
      <c r="DC159" s="56">
        <f t="shared" si="526"/>
        <v>6295783.5360000003</v>
      </c>
      <c r="DD159" s="56">
        <v>500</v>
      </c>
      <c r="DE159" s="56">
        <f t="shared" si="526"/>
        <v>5945658.8799999999</v>
      </c>
      <c r="DF159" s="56">
        <f t="shared" si="526"/>
        <v>2050</v>
      </c>
      <c r="DG159" s="56">
        <f t="shared" si="526"/>
        <v>30673040.16</v>
      </c>
      <c r="DH159" s="56">
        <f t="shared" si="526"/>
        <v>700</v>
      </c>
      <c r="DI159" s="56">
        <f t="shared" si="526"/>
        <v>10521960.959999997</v>
      </c>
      <c r="DJ159" s="56">
        <f t="shared" si="526"/>
        <v>2300</v>
      </c>
      <c r="DK159" s="56">
        <f t="shared" si="526"/>
        <v>33945085.103999995</v>
      </c>
      <c r="DL159" s="56">
        <f t="shared" si="526"/>
        <v>550</v>
      </c>
      <c r="DM159" s="56">
        <f t="shared" si="526"/>
        <v>8276436.6720000003</v>
      </c>
      <c r="DN159" s="56">
        <f t="shared" si="526"/>
        <v>2000</v>
      </c>
      <c r="DO159" s="56">
        <f t="shared" si="526"/>
        <v>23444437.520000003</v>
      </c>
      <c r="DP159" s="56">
        <f t="shared" si="526"/>
        <v>500</v>
      </c>
      <c r="DQ159" s="56">
        <f t="shared" si="526"/>
        <v>6302492.2800000003</v>
      </c>
      <c r="DR159" s="56">
        <f t="shared" si="526"/>
        <v>875</v>
      </c>
      <c r="DS159" s="56">
        <f t="shared" si="526"/>
        <v>13201483.007999998</v>
      </c>
      <c r="DT159" s="56">
        <f t="shared" si="526"/>
        <v>0</v>
      </c>
      <c r="DU159" s="56">
        <f t="shared" si="526"/>
        <v>0</v>
      </c>
      <c r="DV159" s="56">
        <f t="shared" si="526"/>
        <v>75</v>
      </c>
      <c r="DW159" s="56">
        <f t="shared" si="526"/>
        <v>1130713.2479999999</v>
      </c>
      <c r="DX159" s="56">
        <f t="shared" si="526"/>
        <v>20</v>
      </c>
      <c r="DY159" s="56">
        <f t="shared" si="526"/>
        <v>380388.93999999994</v>
      </c>
      <c r="DZ159" s="56">
        <f t="shared" si="526"/>
        <v>160</v>
      </c>
      <c r="EA159" s="56">
        <f t="shared" si="526"/>
        <v>3731597.852</v>
      </c>
      <c r="EB159" s="56">
        <f t="shared" si="526"/>
        <v>0</v>
      </c>
      <c r="EC159" s="56">
        <f t="shared" si="526"/>
        <v>0</v>
      </c>
      <c r="ED159" s="56">
        <f t="shared" si="526"/>
        <v>100</v>
      </c>
      <c r="EE159" s="56">
        <f t="shared" si="526"/>
        <v>1325184</v>
      </c>
      <c r="EF159" s="56">
        <f t="shared" si="526"/>
        <v>63923</v>
      </c>
      <c r="EG159" s="84">
        <f t="shared" si="526"/>
        <v>979729868.23999977</v>
      </c>
    </row>
    <row r="160" spans="1:137" s="2" customFormat="1" hidden="1" x14ac:dyDescent="0.25">
      <c r="A160" s="139" t="s">
        <v>303</v>
      </c>
      <c r="B160" s="140"/>
      <c r="C160" s="82" t="s">
        <v>300</v>
      </c>
      <c r="D160" s="56"/>
      <c r="E160" s="83"/>
      <c r="F160" s="56"/>
      <c r="G160" s="56"/>
      <c r="H160" s="56"/>
      <c r="I160" s="56"/>
      <c r="J160" s="56"/>
      <c r="K160" s="56"/>
      <c r="L160" s="96">
        <v>675</v>
      </c>
      <c r="M160" s="96">
        <v>35975570.680000007</v>
      </c>
      <c r="N160" s="96">
        <v>4318</v>
      </c>
      <c r="O160" s="97">
        <v>82844788.823999986</v>
      </c>
      <c r="P160" s="96">
        <v>615</v>
      </c>
      <c r="Q160" s="96">
        <v>5793952.9199999999</v>
      </c>
      <c r="R160" s="96">
        <v>1942</v>
      </c>
      <c r="S160" s="96">
        <v>98635101.599999994</v>
      </c>
      <c r="T160" s="96">
        <v>160</v>
      </c>
      <c r="U160" s="96">
        <v>1969692.76</v>
      </c>
      <c r="V160" s="96">
        <v>797</v>
      </c>
      <c r="W160" s="96">
        <v>9033475.6399999987</v>
      </c>
      <c r="X160" s="96">
        <v>841</v>
      </c>
      <c r="Y160" s="96">
        <v>13986820.175999999</v>
      </c>
      <c r="Z160" s="96">
        <v>130</v>
      </c>
      <c r="AA160" s="96">
        <v>1530449.4799999997</v>
      </c>
      <c r="AB160" s="96">
        <v>1770</v>
      </c>
      <c r="AC160" s="96">
        <v>26067694.463999994</v>
      </c>
      <c r="AD160" s="96">
        <v>1240</v>
      </c>
      <c r="AE160" s="96">
        <v>18036416.831999999</v>
      </c>
      <c r="AF160" s="96">
        <v>613</v>
      </c>
      <c r="AG160" s="96">
        <v>9385615.6799999978</v>
      </c>
      <c r="AH160" s="96">
        <v>1780</v>
      </c>
      <c r="AI160" s="96">
        <v>25677096.479999993</v>
      </c>
      <c r="AJ160" s="96">
        <v>600</v>
      </c>
      <c r="AK160" s="96">
        <v>11312267.567999998</v>
      </c>
      <c r="AL160" s="96">
        <v>700</v>
      </c>
      <c r="AM160" s="96">
        <v>10563041.663999997</v>
      </c>
      <c r="AN160" s="96">
        <v>417</v>
      </c>
      <c r="AO160" s="96">
        <v>4542758.3599999994</v>
      </c>
      <c r="AP160" s="96">
        <v>480</v>
      </c>
      <c r="AQ160" s="96">
        <v>5382179.5999999996</v>
      </c>
      <c r="AR160" s="96">
        <v>438</v>
      </c>
      <c r="AS160" s="96">
        <v>4859560.16</v>
      </c>
      <c r="AT160" s="96">
        <v>360</v>
      </c>
      <c r="AU160" s="96">
        <v>4949562.24</v>
      </c>
      <c r="AV160" s="96">
        <v>1378</v>
      </c>
      <c r="AW160" s="96">
        <v>16931020.119999997</v>
      </c>
      <c r="AX160" s="86">
        <v>990</v>
      </c>
      <c r="AY160" s="86">
        <v>9988436.3599999994</v>
      </c>
      <c r="AZ160" s="86">
        <v>1800</v>
      </c>
      <c r="BA160" s="86">
        <v>21545421.240000002</v>
      </c>
      <c r="BB160" s="86">
        <v>772</v>
      </c>
      <c r="BC160" s="86">
        <v>7432349.6799999997</v>
      </c>
      <c r="BD160" s="86">
        <v>215</v>
      </c>
      <c r="BE160" s="86">
        <v>2620551.36</v>
      </c>
      <c r="BF160" s="86">
        <v>2255</v>
      </c>
      <c r="BG160" s="86">
        <v>29722496.719999999</v>
      </c>
      <c r="BH160" s="86">
        <v>0</v>
      </c>
      <c r="BI160" s="86">
        <v>0</v>
      </c>
      <c r="BJ160" s="86">
        <v>4084</v>
      </c>
      <c r="BK160" s="86">
        <v>50521259.600000009</v>
      </c>
      <c r="BL160" s="86">
        <v>1860</v>
      </c>
      <c r="BM160" s="86">
        <v>22818840.240000002</v>
      </c>
      <c r="BN160" s="86">
        <v>900</v>
      </c>
      <c r="BO160" s="86">
        <v>9791039.1600000001</v>
      </c>
      <c r="BP160" s="86">
        <v>1225</v>
      </c>
      <c r="BQ160" s="86">
        <v>15142021.719999999</v>
      </c>
      <c r="BR160" s="86">
        <v>694</v>
      </c>
      <c r="BS160" s="86">
        <v>8377647.5999999987</v>
      </c>
      <c r="BT160" s="86">
        <v>790</v>
      </c>
      <c r="BU160" s="86">
        <v>9777649.2799999993</v>
      </c>
      <c r="BV160" s="86">
        <v>2146</v>
      </c>
      <c r="BW160" s="86">
        <v>31796796.191999998</v>
      </c>
      <c r="BX160" s="86">
        <v>700</v>
      </c>
      <c r="BY160" s="86">
        <v>14880711.999999998</v>
      </c>
      <c r="BZ160" s="86">
        <v>20</v>
      </c>
      <c r="CA160" s="86">
        <v>289884</v>
      </c>
      <c r="CB160" s="86">
        <v>209</v>
      </c>
      <c r="CC160" s="86">
        <v>2582038.1999999997</v>
      </c>
      <c r="CD160" s="86">
        <v>1120</v>
      </c>
      <c r="CE160" s="86">
        <v>16230025.391999999</v>
      </c>
      <c r="CF160" s="86">
        <v>185</v>
      </c>
      <c r="CG160" s="86">
        <v>2677037.3280000007</v>
      </c>
      <c r="CH160" s="86">
        <v>300</v>
      </c>
      <c r="CI160" s="86">
        <v>3523747.0799999996</v>
      </c>
      <c r="CJ160" s="86">
        <v>2400</v>
      </c>
      <c r="CK160" s="86">
        <v>41783438.031999998</v>
      </c>
      <c r="CL160" s="86">
        <v>240</v>
      </c>
      <c r="CM160" s="86">
        <v>3536308.7199999997</v>
      </c>
      <c r="CN160" s="86">
        <v>1300</v>
      </c>
      <c r="CO160" s="86">
        <v>15989725.359999999</v>
      </c>
      <c r="CP160" s="86">
        <v>2003</v>
      </c>
      <c r="CQ160" s="86">
        <v>24558144.240000002</v>
      </c>
      <c r="CR160" s="86">
        <v>1800</v>
      </c>
      <c r="CS160" s="86">
        <v>20917339.239999998</v>
      </c>
      <c r="CT160" s="86">
        <v>1250</v>
      </c>
      <c r="CU160" s="86">
        <v>15056298.879999997</v>
      </c>
      <c r="CV160" s="86">
        <v>3432</v>
      </c>
      <c r="CW160" s="86">
        <v>41950217.959999993</v>
      </c>
      <c r="CX160" s="86">
        <v>870</v>
      </c>
      <c r="CY160" s="86">
        <v>10129375.199999999</v>
      </c>
      <c r="CZ160" s="86">
        <v>310</v>
      </c>
      <c r="DA160" s="86">
        <v>4594412.9279999994</v>
      </c>
      <c r="DB160" s="86">
        <v>420</v>
      </c>
      <c r="DC160" s="86">
        <v>6295783.5360000003</v>
      </c>
      <c r="DD160" s="86">
        <v>500</v>
      </c>
      <c r="DE160" s="86">
        <v>5945658.8799999999</v>
      </c>
      <c r="DF160" s="86">
        <v>2050</v>
      </c>
      <c r="DG160" s="86">
        <v>30673040.16</v>
      </c>
      <c r="DH160" s="86">
        <v>700</v>
      </c>
      <c r="DI160" s="86">
        <v>10521960.959999997</v>
      </c>
      <c r="DJ160" s="86">
        <v>2300</v>
      </c>
      <c r="DK160" s="86">
        <v>33945085.103999995</v>
      </c>
      <c r="DL160" s="86">
        <v>550</v>
      </c>
      <c r="DM160" s="86">
        <v>8276436.6720000003</v>
      </c>
      <c r="DN160" s="86">
        <v>2000</v>
      </c>
      <c r="DO160" s="86">
        <v>23444437.520000003</v>
      </c>
      <c r="DP160" s="86">
        <v>500</v>
      </c>
      <c r="DQ160" s="86">
        <v>6302492.2800000003</v>
      </c>
      <c r="DR160" s="86">
        <v>875</v>
      </c>
      <c r="DS160" s="86">
        <v>13201483.007999998</v>
      </c>
      <c r="DT160" s="86">
        <v>0</v>
      </c>
      <c r="DU160" s="86">
        <v>0</v>
      </c>
      <c r="DV160" s="86">
        <v>75</v>
      </c>
      <c r="DW160" s="86">
        <v>1130713.2479999999</v>
      </c>
      <c r="DX160" s="86">
        <v>20</v>
      </c>
      <c r="DY160" s="86">
        <v>380388.93999999994</v>
      </c>
      <c r="DZ160" s="86">
        <v>160</v>
      </c>
      <c r="EA160" s="86">
        <v>3731597.852</v>
      </c>
      <c r="EB160" s="86">
        <v>0</v>
      </c>
      <c r="EC160" s="86">
        <v>0</v>
      </c>
      <c r="ED160" s="86">
        <v>100</v>
      </c>
      <c r="EE160" s="86">
        <v>1325184</v>
      </c>
      <c r="EF160" s="86">
        <v>63374</v>
      </c>
      <c r="EG160" s="88">
        <v>970884541.11999989</v>
      </c>
    </row>
    <row r="161" spans="1:137" s="2" customFormat="1" hidden="1" x14ac:dyDescent="0.25">
      <c r="A161" s="143" t="s">
        <v>304</v>
      </c>
      <c r="B161" s="144"/>
      <c r="C161" s="85" t="s">
        <v>300</v>
      </c>
      <c r="D161" s="86"/>
      <c r="E161" s="87"/>
      <c r="F161" s="86"/>
      <c r="G161" s="86"/>
      <c r="H161" s="86"/>
      <c r="I161" s="86"/>
      <c r="J161" s="86"/>
      <c r="K161" s="86"/>
      <c r="L161" s="96">
        <f t="shared" ref="L161:AQ161" si="527">L13+L21+L23+L25+L27+L29+L31+L35+L38+L40+L43+L54+L57+L60+L63+L66+L68+L73+L85+L92+L99+L102+L104+L106+L110+L112+L114+L116+L121+L128+L135+L143+L145+L149+L154</f>
        <v>468</v>
      </c>
      <c r="M161" s="96">
        <f t="shared" si="527"/>
        <v>7444635.2399999993</v>
      </c>
      <c r="N161" s="96">
        <f t="shared" si="527"/>
        <v>0</v>
      </c>
      <c r="O161" s="97">
        <f t="shared" si="527"/>
        <v>0</v>
      </c>
      <c r="P161" s="96">
        <f t="shared" si="527"/>
        <v>451</v>
      </c>
      <c r="Q161" s="96">
        <f t="shared" si="527"/>
        <v>3583932.5199999996</v>
      </c>
      <c r="R161" s="96">
        <f t="shared" si="527"/>
        <v>110</v>
      </c>
      <c r="S161" s="96">
        <f t="shared" si="527"/>
        <v>2004340.7999999998</v>
      </c>
      <c r="T161" s="96">
        <f t="shared" si="527"/>
        <v>122</v>
      </c>
      <c r="U161" s="96">
        <f t="shared" si="527"/>
        <v>1488899.44</v>
      </c>
      <c r="V161" s="96">
        <f t="shared" si="527"/>
        <v>717</v>
      </c>
      <c r="W161" s="96">
        <f t="shared" si="527"/>
        <v>8214898.4399999985</v>
      </c>
      <c r="X161" s="96">
        <f t="shared" si="527"/>
        <v>756</v>
      </c>
      <c r="Y161" s="96">
        <f t="shared" si="527"/>
        <v>12793657.631999997</v>
      </c>
      <c r="Z161" s="96">
        <f t="shared" si="527"/>
        <v>120</v>
      </c>
      <c r="AA161" s="96">
        <f t="shared" si="527"/>
        <v>1385507.4799999997</v>
      </c>
      <c r="AB161" s="96">
        <f t="shared" si="527"/>
        <v>1740</v>
      </c>
      <c r="AC161" s="96">
        <f t="shared" si="527"/>
        <v>25575719.903999995</v>
      </c>
      <c r="AD161" s="96">
        <f t="shared" si="527"/>
        <v>1204</v>
      </c>
      <c r="AE161" s="96">
        <f t="shared" si="527"/>
        <v>17448035.135999996</v>
      </c>
      <c r="AF161" s="96">
        <f t="shared" si="527"/>
        <v>613</v>
      </c>
      <c r="AG161" s="96">
        <f t="shared" si="527"/>
        <v>9385615.6799999978</v>
      </c>
      <c r="AH161" s="96">
        <f t="shared" si="527"/>
        <v>1742</v>
      </c>
      <c r="AI161" s="96">
        <f t="shared" si="527"/>
        <v>25171041.839999996</v>
      </c>
      <c r="AJ161" s="96">
        <f t="shared" si="527"/>
        <v>17</v>
      </c>
      <c r="AK161" s="96">
        <f t="shared" si="527"/>
        <v>371714.11200000002</v>
      </c>
      <c r="AL161" s="96">
        <f t="shared" si="527"/>
        <v>687</v>
      </c>
      <c r="AM161" s="96">
        <f t="shared" si="527"/>
        <v>10349355.743999997</v>
      </c>
      <c r="AN161" s="96">
        <f t="shared" si="527"/>
        <v>286</v>
      </c>
      <c r="AO161" s="96">
        <f t="shared" si="527"/>
        <v>3276793.5199999996</v>
      </c>
      <c r="AP161" s="96">
        <f t="shared" si="527"/>
        <v>430</v>
      </c>
      <c r="AQ161" s="96">
        <f t="shared" si="527"/>
        <v>4926647.5999999996</v>
      </c>
      <c r="AR161" s="96">
        <f t="shared" ref="AR161:BW161" si="528">AR13+AR21+AR23+AR25+AR27+AR29+AR31+AR35+AR38+AR40+AR43+AR54+AR57+AR60+AR63+AR66+AR68+AR73+AR85+AR92+AR99+AR102+AR104+AR106+AR110+AR112+AR114+AR116+AR121+AR128+AR135+AR143+AR145+AR149+AR154</f>
        <v>313</v>
      </c>
      <c r="AS161" s="96">
        <f t="shared" si="528"/>
        <v>3586141.1599999997</v>
      </c>
      <c r="AT161" s="96">
        <f t="shared" si="528"/>
        <v>360</v>
      </c>
      <c r="AU161" s="96">
        <f t="shared" si="528"/>
        <v>4949562.24</v>
      </c>
      <c r="AV161" s="96">
        <f t="shared" si="528"/>
        <v>1592</v>
      </c>
      <c r="AW161" s="96">
        <f t="shared" si="528"/>
        <v>19549638.919999998</v>
      </c>
      <c r="AX161" s="86">
        <f t="shared" si="528"/>
        <v>253</v>
      </c>
      <c r="AY161" s="86">
        <f t="shared" si="528"/>
        <v>3153109.68</v>
      </c>
      <c r="AZ161" s="86">
        <f t="shared" si="528"/>
        <v>1023</v>
      </c>
      <c r="BA161" s="86">
        <f t="shared" si="528"/>
        <v>13586587</v>
      </c>
      <c r="BB161" s="86">
        <f t="shared" si="528"/>
        <v>126</v>
      </c>
      <c r="BC161" s="86">
        <f t="shared" si="528"/>
        <v>1583042.72</v>
      </c>
      <c r="BD161" s="86">
        <f t="shared" si="528"/>
        <v>215</v>
      </c>
      <c r="BE161" s="86">
        <f t="shared" si="528"/>
        <v>2620551.36</v>
      </c>
      <c r="BF161" s="86">
        <f t="shared" si="528"/>
        <v>989</v>
      </c>
      <c r="BG161" s="86">
        <f t="shared" si="528"/>
        <v>13119183.559999999</v>
      </c>
      <c r="BH161" s="86">
        <f t="shared" si="528"/>
        <v>0</v>
      </c>
      <c r="BI161" s="86">
        <f t="shared" si="528"/>
        <v>0</v>
      </c>
      <c r="BJ161" s="86">
        <f t="shared" si="528"/>
        <v>2852</v>
      </c>
      <c r="BK161" s="86">
        <f t="shared" si="528"/>
        <v>34280853.600000001</v>
      </c>
      <c r="BL161" s="86">
        <f t="shared" si="528"/>
        <v>1717</v>
      </c>
      <c r="BM161" s="86">
        <f t="shared" si="528"/>
        <v>20833825.039999999</v>
      </c>
      <c r="BN161" s="86">
        <f t="shared" si="528"/>
        <v>615</v>
      </c>
      <c r="BO161" s="86">
        <f t="shared" si="528"/>
        <v>7128937.7599999998</v>
      </c>
      <c r="BP161" s="86">
        <f t="shared" si="528"/>
        <v>1104</v>
      </c>
      <c r="BQ161" s="86">
        <f t="shared" si="528"/>
        <v>13424666.079999998</v>
      </c>
      <c r="BR161" s="86">
        <f t="shared" si="528"/>
        <v>624</v>
      </c>
      <c r="BS161" s="86">
        <f t="shared" si="528"/>
        <v>7545404.4399999985</v>
      </c>
      <c r="BT161" s="86">
        <f t="shared" si="528"/>
        <v>665</v>
      </c>
      <c r="BU161" s="86">
        <f t="shared" si="528"/>
        <v>8020814.1999999993</v>
      </c>
      <c r="BV161" s="86">
        <f t="shared" si="528"/>
        <v>1953</v>
      </c>
      <c r="BW161" s="86">
        <f t="shared" si="528"/>
        <v>28921643.855999995</v>
      </c>
      <c r="BX161" s="86">
        <f t="shared" ref="BX161:DC161" si="529">BX13+BX21+BX23+BX25+BX27+BX29+BX31+BX35+BX38+BX40+BX43+BX54+BX57+BX60+BX63+BX66+BX68+BX73+BX85+BX92+BX99+BX102+BX104+BX106+BX110+BX112+BX114+BX116+BX121+BX128+BX135+BX143+BX145+BX149+BX154</f>
        <v>700</v>
      </c>
      <c r="BY161" s="86">
        <f t="shared" si="529"/>
        <v>14880711.999999998</v>
      </c>
      <c r="BZ161" s="86">
        <f t="shared" si="529"/>
        <v>15</v>
      </c>
      <c r="CA161" s="86">
        <f t="shared" si="529"/>
        <v>182212.8</v>
      </c>
      <c r="CB161" s="86">
        <f t="shared" si="529"/>
        <v>191</v>
      </c>
      <c r="CC161" s="86">
        <f t="shared" si="529"/>
        <v>2336188.96</v>
      </c>
      <c r="CD161" s="86">
        <f t="shared" si="529"/>
        <v>1060</v>
      </c>
      <c r="CE161" s="86">
        <f t="shared" si="529"/>
        <v>15365674.127999999</v>
      </c>
      <c r="CF161" s="86">
        <f t="shared" si="529"/>
        <v>183</v>
      </c>
      <c r="CG161" s="86">
        <f t="shared" si="529"/>
        <v>2642251.2480000006</v>
      </c>
      <c r="CH161" s="86">
        <f t="shared" si="529"/>
        <v>263</v>
      </c>
      <c r="CI161" s="86">
        <f t="shared" si="529"/>
        <v>3193693.4399999995</v>
      </c>
      <c r="CJ161" s="86">
        <f t="shared" si="529"/>
        <v>993</v>
      </c>
      <c r="CK161" s="86">
        <f t="shared" si="529"/>
        <v>11985737.119999997</v>
      </c>
      <c r="CL161" s="86">
        <f t="shared" si="529"/>
        <v>217</v>
      </c>
      <c r="CM161" s="86">
        <f t="shared" si="529"/>
        <v>3104519.5999999996</v>
      </c>
      <c r="CN161" s="86">
        <f t="shared" si="529"/>
        <v>1094</v>
      </c>
      <c r="CO161" s="86">
        <f t="shared" si="529"/>
        <v>13398300.439999998</v>
      </c>
      <c r="CP161" s="86">
        <f t="shared" si="529"/>
        <v>1631</v>
      </c>
      <c r="CQ161" s="86">
        <f t="shared" si="529"/>
        <v>19252162.720000003</v>
      </c>
      <c r="CR161" s="86">
        <f t="shared" si="529"/>
        <v>1437</v>
      </c>
      <c r="CS161" s="86">
        <f t="shared" si="529"/>
        <v>16983751.399999999</v>
      </c>
      <c r="CT161" s="86">
        <f t="shared" si="529"/>
        <v>1121</v>
      </c>
      <c r="CU161" s="86">
        <f t="shared" si="529"/>
        <v>13493271.959999999</v>
      </c>
      <c r="CV161" s="86">
        <f t="shared" si="529"/>
        <v>3042</v>
      </c>
      <c r="CW161" s="86">
        <f t="shared" si="529"/>
        <v>36489217.519999996</v>
      </c>
      <c r="CX161" s="86">
        <f t="shared" si="529"/>
        <v>721</v>
      </c>
      <c r="CY161" s="86">
        <f t="shared" si="529"/>
        <v>8752702.2800000012</v>
      </c>
      <c r="CZ161" s="86">
        <f t="shared" si="529"/>
        <v>297</v>
      </c>
      <c r="DA161" s="86">
        <f t="shared" si="529"/>
        <v>4369628.5920000002</v>
      </c>
      <c r="DB161" s="86">
        <f t="shared" si="529"/>
        <v>410</v>
      </c>
      <c r="DC161" s="86">
        <f t="shared" si="529"/>
        <v>6128479.0559999999</v>
      </c>
      <c r="DD161" s="86">
        <v>500</v>
      </c>
      <c r="DE161" s="86">
        <f t="shared" ref="DE161:EG161" si="530">DE13+DE21+DE23+DE25+DE27+DE29+DE31+DE35+DE38+DE40+DE43+DE54+DE57+DE60+DE63+DE66+DE68+DE73+DE85+DE92+DE99+DE102+DE104+DE106+DE110+DE112+DE114+DE116+DE121+DE128+DE135+DE143+DE145+DE149+DE154</f>
        <v>5202313.4799999995</v>
      </c>
      <c r="DF161" s="86">
        <f t="shared" si="530"/>
        <v>1901</v>
      </c>
      <c r="DG161" s="86">
        <f t="shared" si="530"/>
        <v>28251597.695999999</v>
      </c>
      <c r="DH161" s="86">
        <f t="shared" si="530"/>
        <v>676</v>
      </c>
      <c r="DI161" s="86">
        <f t="shared" si="530"/>
        <v>10132853.807999998</v>
      </c>
      <c r="DJ161" s="86">
        <f t="shared" si="530"/>
        <v>1935</v>
      </c>
      <c r="DK161" s="86">
        <f t="shared" si="530"/>
        <v>28568151.023999996</v>
      </c>
      <c r="DL161" s="86">
        <f t="shared" si="530"/>
        <v>422</v>
      </c>
      <c r="DM161" s="86">
        <f t="shared" si="530"/>
        <v>6393847.1519999998</v>
      </c>
      <c r="DN161" s="86">
        <f t="shared" si="530"/>
        <v>1407</v>
      </c>
      <c r="DO161" s="86">
        <f t="shared" si="530"/>
        <v>15977163.720000003</v>
      </c>
      <c r="DP161" s="86">
        <f t="shared" si="530"/>
        <v>387</v>
      </c>
      <c r="DQ161" s="86">
        <f t="shared" si="530"/>
        <v>4665752</v>
      </c>
      <c r="DR161" s="86">
        <f t="shared" si="530"/>
        <v>875</v>
      </c>
      <c r="DS161" s="86">
        <f t="shared" si="530"/>
        <v>13201483.007999998</v>
      </c>
      <c r="DT161" s="86">
        <f t="shared" si="530"/>
        <v>0</v>
      </c>
      <c r="DU161" s="86">
        <f t="shared" si="530"/>
        <v>0</v>
      </c>
      <c r="DV161" s="86">
        <f t="shared" si="530"/>
        <v>51</v>
      </c>
      <c r="DW161" s="86">
        <f t="shared" si="530"/>
        <v>741109.152</v>
      </c>
      <c r="DX161" s="86">
        <f t="shared" si="530"/>
        <v>16</v>
      </c>
      <c r="DY161" s="86">
        <f t="shared" si="530"/>
        <v>328497.73199999996</v>
      </c>
      <c r="DZ161" s="86">
        <f t="shared" si="530"/>
        <v>146</v>
      </c>
      <c r="EA161" s="86">
        <f t="shared" si="530"/>
        <v>3407496.6940000001</v>
      </c>
      <c r="EB161" s="86">
        <f t="shared" si="530"/>
        <v>0</v>
      </c>
      <c r="EC161" s="86">
        <f t="shared" si="530"/>
        <v>0</v>
      </c>
      <c r="ED161" s="86">
        <f t="shared" si="530"/>
        <v>100</v>
      </c>
      <c r="EE161" s="86">
        <f t="shared" si="530"/>
        <v>1325184</v>
      </c>
      <c r="EF161" s="86">
        <f t="shared" si="530"/>
        <v>45596</v>
      </c>
      <c r="EG161" s="88">
        <f t="shared" si="530"/>
        <v>606478709.43400002</v>
      </c>
    </row>
    <row r="162" spans="1:137" s="2" customFormat="1" ht="23.25" hidden="1" customHeight="1" x14ac:dyDescent="0.25">
      <c r="A162" s="143" t="s">
        <v>301</v>
      </c>
      <c r="B162" s="144"/>
      <c r="C162" s="85" t="s">
        <v>300</v>
      </c>
      <c r="D162" s="86"/>
      <c r="E162" s="87"/>
      <c r="F162" s="86"/>
      <c r="G162" s="86"/>
      <c r="H162" s="86"/>
      <c r="I162" s="86"/>
      <c r="J162" s="86"/>
      <c r="K162" s="86"/>
      <c r="L162" s="96">
        <v>675</v>
      </c>
      <c r="M162" s="96">
        <v>35975570.680000007</v>
      </c>
      <c r="N162" s="96">
        <v>2000</v>
      </c>
      <c r="O162" s="97">
        <v>34904062.787999995</v>
      </c>
      <c r="P162" s="96">
        <v>615</v>
      </c>
      <c r="Q162" s="96">
        <v>5793952.9199999999</v>
      </c>
      <c r="R162" s="96">
        <v>1942</v>
      </c>
      <c r="S162" s="96">
        <v>98635101.599999994</v>
      </c>
      <c r="T162" s="96">
        <v>160</v>
      </c>
      <c r="U162" s="96">
        <v>1969692.76</v>
      </c>
      <c r="V162" s="96">
        <v>797</v>
      </c>
      <c r="W162" s="96">
        <v>9033475.6399999987</v>
      </c>
      <c r="X162" s="96">
        <v>841</v>
      </c>
      <c r="Y162" s="96">
        <v>13986820.175999999</v>
      </c>
      <c r="Z162" s="96">
        <v>130</v>
      </c>
      <c r="AA162" s="96">
        <v>1530449.4799999997</v>
      </c>
      <c r="AB162" s="96">
        <v>1770</v>
      </c>
      <c r="AC162" s="96">
        <v>26067694.463999994</v>
      </c>
      <c r="AD162" s="96">
        <v>1240</v>
      </c>
      <c r="AE162" s="96">
        <v>18036416.831999999</v>
      </c>
      <c r="AF162" s="96">
        <v>613</v>
      </c>
      <c r="AG162" s="96">
        <v>9385615.6799999978</v>
      </c>
      <c r="AH162" s="96">
        <v>1780</v>
      </c>
      <c r="AI162" s="96">
        <v>25677096.479999993</v>
      </c>
      <c r="AJ162" s="96">
        <v>600</v>
      </c>
      <c r="AK162" s="96">
        <v>11312267.567999998</v>
      </c>
      <c r="AL162" s="96">
        <v>700</v>
      </c>
      <c r="AM162" s="96">
        <v>10563041.663999997</v>
      </c>
      <c r="AN162" s="96">
        <v>417</v>
      </c>
      <c r="AO162" s="96">
        <v>4657055.4799999995</v>
      </c>
      <c r="AP162" s="96">
        <v>480</v>
      </c>
      <c r="AQ162" s="96">
        <v>5382179.5999999996</v>
      </c>
      <c r="AR162" s="96">
        <v>438</v>
      </c>
      <c r="AS162" s="96">
        <v>4859560.16</v>
      </c>
      <c r="AT162" s="96">
        <v>360</v>
      </c>
      <c r="AU162" s="96">
        <v>4949562.24</v>
      </c>
      <c r="AV162" s="96">
        <v>1378</v>
      </c>
      <c r="AW162" s="96">
        <v>16931020.119999997</v>
      </c>
      <c r="AX162" s="86">
        <v>990</v>
      </c>
      <c r="AY162" s="86">
        <v>9988436.3599999994</v>
      </c>
      <c r="AZ162" s="86">
        <v>1800</v>
      </c>
      <c r="BA162" s="86">
        <v>21545421.240000002</v>
      </c>
      <c r="BB162" s="86">
        <v>772</v>
      </c>
      <c r="BC162" s="86">
        <v>7432349.6799999997</v>
      </c>
      <c r="BD162" s="86">
        <v>215</v>
      </c>
      <c r="BE162" s="86">
        <v>2620551.36</v>
      </c>
      <c r="BF162" s="86">
        <v>2255</v>
      </c>
      <c r="BG162" s="86">
        <v>29722496.719999999</v>
      </c>
      <c r="BH162" s="86">
        <v>0</v>
      </c>
      <c r="BI162" s="86">
        <v>0</v>
      </c>
      <c r="BJ162" s="86">
        <v>4084</v>
      </c>
      <c r="BK162" s="86">
        <v>50521259.600000009</v>
      </c>
      <c r="BL162" s="86">
        <v>1860</v>
      </c>
      <c r="BM162" s="86">
        <v>22818840.240000002</v>
      </c>
      <c r="BN162" s="86">
        <v>900</v>
      </c>
      <c r="BO162" s="86">
        <v>9791039.1600000001</v>
      </c>
      <c r="BP162" s="86">
        <v>1225</v>
      </c>
      <c r="BQ162" s="86">
        <v>15142021.719999999</v>
      </c>
      <c r="BR162" s="86">
        <v>694</v>
      </c>
      <c r="BS162" s="86">
        <v>8377647.5999999987</v>
      </c>
      <c r="BT162" s="86">
        <v>790</v>
      </c>
      <c r="BU162" s="86">
        <v>9777649.2799999993</v>
      </c>
      <c r="BV162" s="86">
        <v>2146</v>
      </c>
      <c r="BW162" s="86">
        <v>31796796.191999998</v>
      </c>
      <c r="BX162" s="86">
        <v>700</v>
      </c>
      <c r="BY162" s="86">
        <v>14880711.999999998</v>
      </c>
      <c r="BZ162" s="86">
        <v>20</v>
      </c>
      <c r="CA162" s="86">
        <v>289884</v>
      </c>
      <c r="CB162" s="86">
        <v>209</v>
      </c>
      <c r="CC162" s="86">
        <v>2582038.1999999997</v>
      </c>
      <c r="CD162" s="86">
        <v>1120</v>
      </c>
      <c r="CE162" s="86">
        <v>16230025.391999999</v>
      </c>
      <c r="CF162" s="86">
        <v>185</v>
      </c>
      <c r="CG162" s="86">
        <v>2677037.3280000007</v>
      </c>
      <c r="CH162" s="86">
        <v>300</v>
      </c>
      <c r="CI162" s="86">
        <v>3523747.0799999996</v>
      </c>
      <c r="CJ162" s="86">
        <v>2400</v>
      </c>
      <c r="CK162" s="86">
        <v>41783438.031999998</v>
      </c>
      <c r="CL162" s="86">
        <v>240</v>
      </c>
      <c r="CM162" s="86">
        <v>3536308.7199999997</v>
      </c>
      <c r="CN162" s="86">
        <v>1300</v>
      </c>
      <c r="CO162" s="86">
        <v>15989725.359999999</v>
      </c>
      <c r="CP162" s="86">
        <v>2003</v>
      </c>
      <c r="CQ162" s="86">
        <v>24558144.240000002</v>
      </c>
      <c r="CR162" s="86">
        <v>1800</v>
      </c>
      <c r="CS162" s="86">
        <v>20917339.239999998</v>
      </c>
      <c r="CT162" s="86">
        <v>1250</v>
      </c>
      <c r="CU162" s="86">
        <v>15056298.879999997</v>
      </c>
      <c r="CV162" s="86">
        <v>3432</v>
      </c>
      <c r="CW162" s="86">
        <v>41950217.959999993</v>
      </c>
      <c r="CX162" s="86">
        <v>870</v>
      </c>
      <c r="CY162" s="86">
        <v>10129375.199999999</v>
      </c>
      <c r="CZ162" s="86">
        <v>310</v>
      </c>
      <c r="DA162" s="86">
        <v>4594412.9279999994</v>
      </c>
      <c r="DB162" s="86">
        <v>420</v>
      </c>
      <c r="DC162" s="86">
        <v>6295783.5360000003</v>
      </c>
      <c r="DD162" s="86">
        <v>500</v>
      </c>
      <c r="DE162" s="86">
        <v>5945658.8799999999</v>
      </c>
      <c r="DF162" s="86">
        <v>2050</v>
      </c>
      <c r="DG162" s="86">
        <v>30673040.16</v>
      </c>
      <c r="DH162" s="86">
        <v>700</v>
      </c>
      <c r="DI162" s="86">
        <v>10521960.959999997</v>
      </c>
      <c r="DJ162" s="86">
        <v>2300</v>
      </c>
      <c r="DK162" s="86">
        <v>33945085.103999995</v>
      </c>
      <c r="DL162" s="86">
        <v>550</v>
      </c>
      <c r="DM162" s="86">
        <v>8276436.6720000003</v>
      </c>
      <c r="DN162" s="86">
        <v>2000</v>
      </c>
      <c r="DO162" s="86">
        <v>23444437.520000003</v>
      </c>
      <c r="DP162" s="86">
        <v>500</v>
      </c>
      <c r="DQ162" s="86">
        <v>6302492.2800000003</v>
      </c>
      <c r="DR162" s="86">
        <v>875</v>
      </c>
      <c r="DS162" s="86">
        <v>13201483.007999998</v>
      </c>
      <c r="DT162" s="86">
        <v>0</v>
      </c>
      <c r="DU162" s="86">
        <v>0</v>
      </c>
      <c r="DV162" s="86">
        <v>75</v>
      </c>
      <c r="DW162" s="86">
        <v>1130713.2479999999</v>
      </c>
      <c r="DX162" s="86">
        <v>20</v>
      </c>
      <c r="DY162" s="86">
        <v>380388.93999999994</v>
      </c>
      <c r="DZ162" s="86">
        <v>0</v>
      </c>
      <c r="EA162" s="86">
        <v>0</v>
      </c>
      <c r="EB162" s="86">
        <v>0</v>
      </c>
      <c r="EC162" s="86">
        <v>0</v>
      </c>
      <c r="ED162" s="86">
        <v>100</v>
      </c>
      <c r="EE162" s="86">
        <v>1325184</v>
      </c>
      <c r="EF162" s="86">
        <v>60896</v>
      </c>
      <c r="EG162" s="88">
        <v>919326514.35200012</v>
      </c>
    </row>
    <row r="163" spans="1:137" s="2" customFormat="1" hidden="1" x14ac:dyDescent="0.25">
      <c r="A163" s="138" t="s">
        <v>302</v>
      </c>
      <c r="B163" s="138"/>
      <c r="C163" s="67"/>
      <c r="D163" s="67"/>
      <c r="E163" s="89"/>
      <c r="F163" s="67"/>
      <c r="G163" s="67"/>
      <c r="H163" s="67"/>
      <c r="I163" s="67"/>
      <c r="J163" s="67"/>
      <c r="K163" s="67"/>
      <c r="L163" s="93">
        <f>SUM(L159-L160)</f>
        <v>187</v>
      </c>
      <c r="M163" s="93">
        <f t="shared" ref="M163:BX163" si="531">SUM(M159-M160)</f>
        <v>3768768.0799999982</v>
      </c>
      <c r="N163" s="93">
        <f t="shared" si="531"/>
        <v>0</v>
      </c>
      <c r="O163" s="93">
        <f t="shared" si="531"/>
        <v>0</v>
      </c>
      <c r="P163" s="93">
        <f t="shared" si="531"/>
        <v>0</v>
      </c>
      <c r="Q163" s="93">
        <f t="shared" si="531"/>
        <v>0</v>
      </c>
      <c r="R163" s="93">
        <f t="shared" si="531"/>
        <v>0</v>
      </c>
      <c r="S163" s="93">
        <f t="shared" si="531"/>
        <v>0</v>
      </c>
      <c r="T163" s="93">
        <f t="shared" si="531"/>
        <v>0</v>
      </c>
      <c r="U163" s="93">
        <f t="shared" si="531"/>
        <v>0</v>
      </c>
      <c r="V163" s="93">
        <f t="shared" si="531"/>
        <v>0</v>
      </c>
      <c r="W163" s="93">
        <f t="shared" si="531"/>
        <v>0</v>
      </c>
      <c r="X163" s="93">
        <f t="shared" si="531"/>
        <v>0</v>
      </c>
      <c r="Y163" s="93">
        <f t="shared" si="531"/>
        <v>0</v>
      </c>
      <c r="Z163" s="93">
        <f t="shared" si="531"/>
        <v>0</v>
      </c>
      <c r="AA163" s="93">
        <f t="shared" si="531"/>
        <v>0</v>
      </c>
      <c r="AB163" s="93">
        <f t="shared" si="531"/>
        <v>0</v>
      </c>
      <c r="AC163" s="93">
        <f t="shared" si="531"/>
        <v>0</v>
      </c>
      <c r="AD163" s="93">
        <f t="shared" si="531"/>
        <v>0</v>
      </c>
      <c r="AE163" s="93">
        <f t="shared" si="531"/>
        <v>0</v>
      </c>
      <c r="AF163" s="93">
        <f t="shared" si="531"/>
        <v>0</v>
      </c>
      <c r="AG163" s="93">
        <f t="shared" si="531"/>
        <v>0</v>
      </c>
      <c r="AH163" s="93">
        <f t="shared" si="531"/>
        <v>0</v>
      </c>
      <c r="AI163" s="93">
        <f t="shared" si="531"/>
        <v>0</v>
      </c>
      <c r="AJ163" s="93">
        <f t="shared" si="531"/>
        <v>0</v>
      </c>
      <c r="AK163" s="93">
        <f t="shared" si="531"/>
        <v>0</v>
      </c>
      <c r="AL163" s="93">
        <f t="shared" si="531"/>
        <v>0</v>
      </c>
      <c r="AM163" s="93">
        <f t="shared" si="531"/>
        <v>0</v>
      </c>
      <c r="AN163" s="93">
        <f t="shared" si="531"/>
        <v>0</v>
      </c>
      <c r="AO163" s="93">
        <f t="shared" si="531"/>
        <v>0</v>
      </c>
      <c r="AP163" s="93">
        <f t="shared" si="531"/>
        <v>0</v>
      </c>
      <c r="AQ163" s="93">
        <f t="shared" si="531"/>
        <v>0</v>
      </c>
      <c r="AR163" s="93">
        <f t="shared" si="531"/>
        <v>0</v>
      </c>
      <c r="AS163" s="93">
        <f t="shared" si="531"/>
        <v>0</v>
      </c>
      <c r="AT163" s="93">
        <f t="shared" si="531"/>
        <v>0</v>
      </c>
      <c r="AU163" s="93">
        <f t="shared" si="531"/>
        <v>0</v>
      </c>
      <c r="AV163" s="93">
        <f t="shared" si="531"/>
        <v>362</v>
      </c>
      <c r="AW163" s="93">
        <f t="shared" si="531"/>
        <v>5076559.0400000028</v>
      </c>
      <c r="AX163" s="90">
        <f t="shared" si="531"/>
        <v>0</v>
      </c>
      <c r="AY163" s="90">
        <f t="shared" si="531"/>
        <v>0</v>
      </c>
      <c r="AZ163" s="90">
        <f t="shared" si="531"/>
        <v>0</v>
      </c>
      <c r="BA163" s="90">
        <f t="shared" si="531"/>
        <v>0</v>
      </c>
      <c r="BB163" s="90">
        <f t="shared" si="531"/>
        <v>0</v>
      </c>
      <c r="BC163" s="90">
        <f t="shared" si="531"/>
        <v>0</v>
      </c>
      <c r="BD163" s="90">
        <f t="shared" si="531"/>
        <v>0</v>
      </c>
      <c r="BE163" s="90">
        <f t="shared" si="531"/>
        <v>0</v>
      </c>
      <c r="BF163" s="90">
        <f t="shared" si="531"/>
        <v>0</v>
      </c>
      <c r="BG163" s="90">
        <f t="shared" si="531"/>
        <v>0</v>
      </c>
      <c r="BH163" s="90">
        <f t="shared" si="531"/>
        <v>0</v>
      </c>
      <c r="BI163" s="90">
        <f t="shared" si="531"/>
        <v>0</v>
      </c>
      <c r="BJ163" s="90">
        <f t="shared" si="531"/>
        <v>0</v>
      </c>
      <c r="BK163" s="90">
        <f t="shared" si="531"/>
        <v>0</v>
      </c>
      <c r="BL163" s="90">
        <f t="shared" si="531"/>
        <v>0</v>
      </c>
      <c r="BM163" s="90">
        <f t="shared" si="531"/>
        <v>0</v>
      </c>
      <c r="BN163" s="90">
        <f t="shared" si="531"/>
        <v>0</v>
      </c>
      <c r="BO163" s="90">
        <f t="shared" si="531"/>
        <v>0</v>
      </c>
      <c r="BP163" s="90">
        <f t="shared" si="531"/>
        <v>0</v>
      </c>
      <c r="BQ163" s="90">
        <f t="shared" si="531"/>
        <v>0</v>
      </c>
      <c r="BR163" s="90">
        <f t="shared" si="531"/>
        <v>0</v>
      </c>
      <c r="BS163" s="90">
        <f t="shared" si="531"/>
        <v>0</v>
      </c>
      <c r="BT163" s="90">
        <f t="shared" si="531"/>
        <v>0</v>
      </c>
      <c r="BU163" s="90">
        <f t="shared" si="531"/>
        <v>0</v>
      </c>
      <c r="BV163" s="90">
        <f t="shared" si="531"/>
        <v>0</v>
      </c>
      <c r="BW163" s="90">
        <f t="shared" si="531"/>
        <v>0</v>
      </c>
      <c r="BX163" s="90">
        <f t="shared" si="531"/>
        <v>0</v>
      </c>
      <c r="BY163" s="90">
        <f t="shared" ref="BY163:EG163" si="532">SUM(BY159-BY160)</f>
        <v>0</v>
      </c>
      <c r="BZ163" s="90">
        <f t="shared" si="532"/>
        <v>0</v>
      </c>
      <c r="CA163" s="90">
        <f t="shared" si="532"/>
        <v>0</v>
      </c>
      <c r="CB163" s="90">
        <f t="shared" si="532"/>
        <v>0</v>
      </c>
      <c r="CC163" s="90">
        <f t="shared" si="532"/>
        <v>0</v>
      </c>
      <c r="CD163" s="90">
        <f t="shared" si="532"/>
        <v>0</v>
      </c>
      <c r="CE163" s="90">
        <f t="shared" si="532"/>
        <v>0</v>
      </c>
      <c r="CF163" s="90">
        <f t="shared" si="532"/>
        <v>0</v>
      </c>
      <c r="CG163" s="90">
        <f t="shared" si="532"/>
        <v>0</v>
      </c>
      <c r="CH163" s="90">
        <f t="shared" si="532"/>
        <v>0</v>
      </c>
      <c r="CI163" s="90">
        <f t="shared" si="532"/>
        <v>0</v>
      </c>
      <c r="CJ163" s="90">
        <f t="shared" si="532"/>
        <v>0</v>
      </c>
      <c r="CK163" s="90">
        <f t="shared" si="532"/>
        <v>0</v>
      </c>
      <c r="CL163" s="90">
        <f t="shared" si="532"/>
        <v>0</v>
      </c>
      <c r="CM163" s="90">
        <f t="shared" si="532"/>
        <v>0</v>
      </c>
      <c r="CN163" s="90">
        <f t="shared" si="532"/>
        <v>0</v>
      </c>
      <c r="CO163" s="90">
        <f t="shared" si="532"/>
        <v>0</v>
      </c>
      <c r="CP163" s="90">
        <f t="shared" si="532"/>
        <v>0</v>
      </c>
      <c r="CQ163" s="90">
        <f t="shared" si="532"/>
        <v>0</v>
      </c>
      <c r="CR163" s="90">
        <f t="shared" si="532"/>
        <v>0</v>
      </c>
      <c r="CS163" s="90">
        <f t="shared" si="532"/>
        <v>0</v>
      </c>
      <c r="CT163" s="90">
        <f t="shared" si="532"/>
        <v>0</v>
      </c>
      <c r="CU163" s="90">
        <f t="shared" si="532"/>
        <v>0</v>
      </c>
      <c r="CV163" s="90">
        <f t="shared" si="532"/>
        <v>0</v>
      </c>
      <c r="CW163" s="90">
        <f t="shared" si="532"/>
        <v>0</v>
      </c>
      <c r="CX163" s="90">
        <f t="shared" si="532"/>
        <v>0</v>
      </c>
      <c r="CY163" s="90">
        <f t="shared" si="532"/>
        <v>0</v>
      </c>
      <c r="CZ163" s="90">
        <f t="shared" si="532"/>
        <v>0</v>
      </c>
      <c r="DA163" s="90">
        <f t="shared" si="532"/>
        <v>0</v>
      </c>
      <c r="DB163" s="90">
        <f t="shared" si="532"/>
        <v>0</v>
      </c>
      <c r="DC163" s="90">
        <f t="shared" si="532"/>
        <v>0</v>
      </c>
      <c r="DD163" s="90">
        <f t="shared" si="532"/>
        <v>0</v>
      </c>
      <c r="DE163" s="90">
        <f t="shared" si="532"/>
        <v>0</v>
      </c>
      <c r="DF163" s="90">
        <f t="shared" si="532"/>
        <v>0</v>
      </c>
      <c r="DG163" s="90">
        <f t="shared" si="532"/>
        <v>0</v>
      </c>
      <c r="DH163" s="90">
        <f t="shared" si="532"/>
        <v>0</v>
      </c>
      <c r="DI163" s="90">
        <f t="shared" si="532"/>
        <v>0</v>
      </c>
      <c r="DJ163" s="90">
        <f t="shared" si="532"/>
        <v>0</v>
      </c>
      <c r="DK163" s="90">
        <f t="shared" si="532"/>
        <v>0</v>
      </c>
      <c r="DL163" s="90">
        <f t="shared" si="532"/>
        <v>0</v>
      </c>
      <c r="DM163" s="90">
        <f t="shared" si="532"/>
        <v>0</v>
      </c>
      <c r="DN163" s="90">
        <f t="shared" si="532"/>
        <v>0</v>
      </c>
      <c r="DO163" s="90">
        <f t="shared" si="532"/>
        <v>0</v>
      </c>
      <c r="DP163" s="90">
        <f t="shared" si="532"/>
        <v>0</v>
      </c>
      <c r="DQ163" s="90">
        <f t="shared" si="532"/>
        <v>0</v>
      </c>
      <c r="DR163" s="90">
        <f t="shared" si="532"/>
        <v>0</v>
      </c>
      <c r="DS163" s="90">
        <f t="shared" si="532"/>
        <v>0</v>
      </c>
      <c r="DT163" s="90">
        <f t="shared" si="532"/>
        <v>0</v>
      </c>
      <c r="DU163" s="90">
        <f t="shared" si="532"/>
        <v>0</v>
      </c>
      <c r="DV163" s="90">
        <f t="shared" si="532"/>
        <v>0</v>
      </c>
      <c r="DW163" s="90">
        <f t="shared" si="532"/>
        <v>0</v>
      </c>
      <c r="DX163" s="90">
        <f t="shared" si="532"/>
        <v>0</v>
      </c>
      <c r="DY163" s="90">
        <f t="shared" si="532"/>
        <v>0</v>
      </c>
      <c r="DZ163" s="90">
        <f t="shared" si="532"/>
        <v>0</v>
      </c>
      <c r="EA163" s="90">
        <f t="shared" si="532"/>
        <v>0</v>
      </c>
      <c r="EB163" s="90">
        <f t="shared" si="532"/>
        <v>0</v>
      </c>
      <c r="EC163" s="90">
        <f t="shared" si="532"/>
        <v>0</v>
      </c>
      <c r="ED163" s="90">
        <f t="shared" si="532"/>
        <v>0</v>
      </c>
      <c r="EE163" s="90">
        <f t="shared" si="532"/>
        <v>0</v>
      </c>
      <c r="EF163" s="90">
        <f t="shared" si="532"/>
        <v>549</v>
      </c>
      <c r="EG163" s="90">
        <f t="shared" si="532"/>
        <v>8845327.1199998856</v>
      </c>
    </row>
  </sheetData>
  <autoFilter ref="A11:EG163"/>
  <mergeCells count="267">
    <mergeCell ref="M1:AW1"/>
    <mergeCell ref="M2:AW2"/>
    <mergeCell ref="F1:K1"/>
    <mergeCell ref="F2:K2"/>
    <mergeCell ref="DZ8:EA8"/>
    <mergeCell ref="EF8:EG8"/>
    <mergeCell ref="A159:B159"/>
    <mergeCell ref="A161:B161"/>
    <mergeCell ref="A162:B162"/>
    <mergeCell ref="CL8:CM8"/>
    <mergeCell ref="CN8:CO8"/>
    <mergeCell ref="BR8:BS8"/>
    <mergeCell ref="BT8:BU8"/>
    <mergeCell ref="BV8:BW8"/>
    <mergeCell ref="BX8:BY8"/>
    <mergeCell ref="BZ8:CA8"/>
    <mergeCell ref="CB8:CC8"/>
    <mergeCell ref="BF8:BG8"/>
    <mergeCell ref="BH8:BI8"/>
    <mergeCell ref="BJ8:BK8"/>
    <mergeCell ref="BL8:BM8"/>
    <mergeCell ref="BN8:BO8"/>
    <mergeCell ref="BP8:BQ8"/>
    <mergeCell ref="AT8:AU8"/>
    <mergeCell ref="A163:B163"/>
    <mergeCell ref="A160:B160"/>
    <mergeCell ref="DN8:DO8"/>
    <mergeCell ref="DP8:DQ8"/>
    <mergeCell ref="DR8:DS8"/>
    <mergeCell ref="DT8:DU8"/>
    <mergeCell ref="DV8:DW8"/>
    <mergeCell ref="DX8:DY8"/>
    <mergeCell ref="DB8:DC8"/>
    <mergeCell ref="DD8:DE8"/>
    <mergeCell ref="DF8:DG8"/>
    <mergeCell ref="DH8:DI8"/>
    <mergeCell ref="DJ8:DK8"/>
    <mergeCell ref="DL8:DM8"/>
    <mergeCell ref="CP8:CQ8"/>
    <mergeCell ref="CR8:CS8"/>
    <mergeCell ref="CT8:CU8"/>
    <mergeCell ref="CV8:CW8"/>
    <mergeCell ref="CX8:CY8"/>
    <mergeCell ref="CZ8:DA8"/>
    <mergeCell ref="CD8:CE8"/>
    <mergeCell ref="CF8:CG8"/>
    <mergeCell ref="CH8:CI8"/>
    <mergeCell ref="CJ8:CK8"/>
    <mergeCell ref="AV8:AW8"/>
    <mergeCell ref="AX8:AY8"/>
    <mergeCell ref="AZ8:BA8"/>
    <mergeCell ref="BB8:BC8"/>
    <mergeCell ref="BD8:BE8"/>
    <mergeCell ref="AH8:AI8"/>
    <mergeCell ref="AJ8:AK8"/>
    <mergeCell ref="AL8:AM8"/>
    <mergeCell ref="AN8:AO8"/>
    <mergeCell ref="AP8:AQ8"/>
    <mergeCell ref="AR8:AS8"/>
    <mergeCell ref="V8:W8"/>
    <mergeCell ref="X8:Y8"/>
    <mergeCell ref="Z8:AA8"/>
    <mergeCell ref="AB8:AC8"/>
    <mergeCell ref="AD8:AE8"/>
    <mergeCell ref="AF8:AG8"/>
    <mergeCell ref="DZ7:EA7"/>
    <mergeCell ref="H8:H10"/>
    <mergeCell ref="I8:I10"/>
    <mergeCell ref="J8:J10"/>
    <mergeCell ref="K8:K10"/>
    <mergeCell ref="L8:M8"/>
    <mergeCell ref="N8:O8"/>
    <mergeCell ref="P8:Q8"/>
    <mergeCell ref="R8:S8"/>
    <mergeCell ref="T8:U8"/>
    <mergeCell ref="DN7:DO7"/>
    <mergeCell ref="DP7:DQ7"/>
    <mergeCell ref="DR7:DS7"/>
    <mergeCell ref="DT7:DU7"/>
    <mergeCell ref="DV7:DW7"/>
    <mergeCell ref="DX7:DY7"/>
    <mergeCell ref="DB7:DC7"/>
    <mergeCell ref="DD7:DE7"/>
    <mergeCell ref="DF7:DG7"/>
    <mergeCell ref="DH7:DI7"/>
    <mergeCell ref="DJ7:DK7"/>
    <mergeCell ref="DL7:DM7"/>
    <mergeCell ref="CP7:CQ7"/>
    <mergeCell ref="CR7:CS7"/>
    <mergeCell ref="CT7:CU7"/>
    <mergeCell ref="CV7:CW7"/>
    <mergeCell ref="CX7:CY7"/>
    <mergeCell ref="CZ7:DA7"/>
    <mergeCell ref="CD7:CE7"/>
    <mergeCell ref="CF7:CG7"/>
    <mergeCell ref="CH7:CI7"/>
    <mergeCell ref="CJ7:CK7"/>
    <mergeCell ref="CL7:CM7"/>
    <mergeCell ref="CN7:CO7"/>
    <mergeCell ref="BR7:BS7"/>
    <mergeCell ref="BT7:BU7"/>
    <mergeCell ref="BV7:BW7"/>
    <mergeCell ref="BX7:BY7"/>
    <mergeCell ref="BZ7:CA7"/>
    <mergeCell ref="CB7:CC7"/>
    <mergeCell ref="BF7:BG7"/>
    <mergeCell ref="BH7:BI7"/>
    <mergeCell ref="BJ7:BK7"/>
    <mergeCell ref="BL7:BM7"/>
    <mergeCell ref="BN7:BO7"/>
    <mergeCell ref="BP7:BQ7"/>
    <mergeCell ref="AT7:AU7"/>
    <mergeCell ref="AV7:AW7"/>
    <mergeCell ref="AX7:AY7"/>
    <mergeCell ref="AZ7:BA7"/>
    <mergeCell ref="BB7:BC7"/>
    <mergeCell ref="BD7:BE7"/>
    <mergeCell ref="AH7:AI7"/>
    <mergeCell ref="AJ7:AK7"/>
    <mergeCell ref="AL7:AM7"/>
    <mergeCell ref="AN7:AO7"/>
    <mergeCell ref="AP7:AQ7"/>
    <mergeCell ref="AR7:AS7"/>
    <mergeCell ref="V7:W7"/>
    <mergeCell ref="X7:Y7"/>
    <mergeCell ref="Z7:AA7"/>
    <mergeCell ref="AB7:AC7"/>
    <mergeCell ref="AD7:AE7"/>
    <mergeCell ref="AF7:AG7"/>
    <mergeCell ref="DT6:DU6"/>
    <mergeCell ref="DV6:DW6"/>
    <mergeCell ref="DX6:DY6"/>
    <mergeCell ref="DZ6:EA6"/>
    <mergeCell ref="H7:K7"/>
    <mergeCell ref="L7:M7"/>
    <mergeCell ref="N7:O7"/>
    <mergeCell ref="P7:Q7"/>
    <mergeCell ref="R7:S7"/>
    <mergeCell ref="T7:U7"/>
    <mergeCell ref="DH6:DI6"/>
    <mergeCell ref="DJ6:DK6"/>
    <mergeCell ref="DL6:DM6"/>
    <mergeCell ref="DN6:DO6"/>
    <mergeCell ref="DP6:DQ6"/>
    <mergeCell ref="DR6:DS6"/>
    <mergeCell ref="CV6:CW6"/>
    <mergeCell ref="CX6:CY6"/>
    <mergeCell ref="CZ6:DA6"/>
    <mergeCell ref="DB6:DC6"/>
    <mergeCell ref="DD6:DE6"/>
    <mergeCell ref="DF6:DG6"/>
    <mergeCell ref="CJ6:CK6"/>
    <mergeCell ref="CL6:CM6"/>
    <mergeCell ref="CN6:CO6"/>
    <mergeCell ref="CP6:CQ6"/>
    <mergeCell ref="CR6:CS6"/>
    <mergeCell ref="CT6:CU6"/>
    <mergeCell ref="BX6:BY6"/>
    <mergeCell ref="BZ6:CA6"/>
    <mergeCell ref="CB6:CC6"/>
    <mergeCell ref="CD6:CE6"/>
    <mergeCell ref="CF6:CG6"/>
    <mergeCell ref="CH6:CI6"/>
    <mergeCell ref="BL6:BM6"/>
    <mergeCell ref="BN6:BO6"/>
    <mergeCell ref="BP6:BQ6"/>
    <mergeCell ref="BR6:BS6"/>
    <mergeCell ref="BT6:BU6"/>
    <mergeCell ref="BV6:BW6"/>
    <mergeCell ref="AZ6:BA6"/>
    <mergeCell ref="BB6:BC6"/>
    <mergeCell ref="BD6:BE6"/>
    <mergeCell ref="BF6:BG6"/>
    <mergeCell ref="BH6:BI6"/>
    <mergeCell ref="BJ6:BK6"/>
    <mergeCell ref="AN6:AO6"/>
    <mergeCell ref="AP6:AQ6"/>
    <mergeCell ref="AR6:AS6"/>
    <mergeCell ref="AT6:AU6"/>
    <mergeCell ref="AV6:AW6"/>
    <mergeCell ref="AX6:AY6"/>
    <mergeCell ref="AB6:AC6"/>
    <mergeCell ref="AD6:AE6"/>
    <mergeCell ref="AF6:AG6"/>
    <mergeCell ref="AH6:AI6"/>
    <mergeCell ref="AJ6:AK6"/>
    <mergeCell ref="AL6:AM6"/>
    <mergeCell ref="ED5:EE5"/>
    <mergeCell ref="EF5:EG5"/>
    <mergeCell ref="L6:M6"/>
    <mergeCell ref="N6:O6"/>
    <mergeCell ref="P6:Q6"/>
    <mergeCell ref="R6:S6"/>
    <mergeCell ref="T6:U6"/>
    <mergeCell ref="V6:W6"/>
    <mergeCell ref="X6:Y6"/>
    <mergeCell ref="Z6:AA6"/>
    <mergeCell ref="DR5:DS5"/>
    <mergeCell ref="DT5:DU5"/>
    <mergeCell ref="DV5:DW5"/>
    <mergeCell ref="DX5:DY5"/>
    <mergeCell ref="DZ5:EA5"/>
    <mergeCell ref="EB5:EC5"/>
    <mergeCell ref="DF5:DG5"/>
    <mergeCell ref="DH5:DI5"/>
    <mergeCell ref="DJ5:DK5"/>
    <mergeCell ref="DL5:DM5"/>
    <mergeCell ref="DN5:DO5"/>
    <mergeCell ref="DP5:DQ5"/>
    <mergeCell ref="CT5:CU5"/>
    <mergeCell ref="CV5:CW5"/>
    <mergeCell ref="CX5:CY5"/>
    <mergeCell ref="CZ5:DA5"/>
    <mergeCell ref="DB5:DC5"/>
    <mergeCell ref="DD5:DE5"/>
    <mergeCell ref="CH5:CI5"/>
    <mergeCell ref="CJ5:CK5"/>
    <mergeCell ref="CL5:CM5"/>
    <mergeCell ref="CN5:CO5"/>
    <mergeCell ref="CP5:CQ5"/>
    <mergeCell ref="CR5:CS5"/>
    <mergeCell ref="BV5:BW5"/>
    <mergeCell ref="BX5:BY5"/>
    <mergeCell ref="BZ5:CA5"/>
    <mergeCell ref="CB5:CC5"/>
    <mergeCell ref="CD5:CE5"/>
    <mergeCell ref="CF5:CG5"/>
    <mergeCell ref="BJ5:BK5"/>
    <mergeCell ref="BL5:BM5"/>
    <mergeCell ref="BN5:BO5"/>
    <mergeCell ref="BP5:BQ5"/>
    <mergeCell ref="BR5:BS5"/>
    <mergeCell ref="BT5:BU5"/>
    <mergeCell ref="AX5:AY5"/>
    <mergeCell ref="AZ5:BA5"/>
    <mergeCell ref="BB5:BC5"/>
    <mergeCell ref="BD5:BE5"/>
    <mergeCell ref="BF5:BG5"/>
    <mergeCell ref="BH5:BI5"/>
    <mergeCell ref="AL5:AM5"/>
    <mergeCell ref="AN5:AO5"/>
    <mergeCell ref="AP5:AQ5"/>
    <mergeCell ref="AR5:AS5"/>
    <mergeCell ref="AT5:AU5"/>
    <mergeCell ref="AV5:AW5"/>
    <mergeCell ref="Z5:AA5"/>
    <mergeCell ref="AB5:AC5"/>
    <mergeCell ref="AD5:AE5"/>
    <mergeCell ref="AF5:AG5"/>
    <mergeCell ref="AH5:AI5"/>
    <mergeCell ref="AJ5:AK5"/>
    <mergeCell ref="N5:O5"/>
    <mergeCell ref="P5:Q5"/>
    <mergeCell ref="R5:S5"/>
    <mergeCell ref="T5:U5"/>
    <mergeCell ref="V5:W5"/>
    <mergeCell ref="X5:Y5"/>
    <mergeCell ref="C4:R4"/>
    <mergeCell ref="A5:A9"/>
    <mergeCell ref="B5:B9"/>
    <mergeCell ref="C5:C9"/>
    <mergeCell ref="D5:D9"/>
    <mergeCell ref="E5:E9"/>
    <mergeCell ref="F5:F10"/>
    <mergeCell ref="G5:G10"/>
    <mergeCell ref="H5:K5"/>
    <mergeCell ref="L5:M5"/>
  </mergeCells>
  <pageMargins left="0" right="0" top="0.35433070866141736" bottom="0.15748031496062992" header="0.11811023622047245" footer="0.11811023622047245"/>
  <pageSetup paperSize="9" scale="7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cp:lastPrinted>2017-06-26T23:45:41Z</cp:lastPrinted>
  <dcterms:created xsi:type="dcterms:W3CDTF">2017-05-23T23:23:03Z</dcterms:created>
  <dcterms:modified xsi:type="dcterms:W3CDTF">2018-05-22T05:08:03Z</dcterms:modified>
</cp:coreProperties>
</file>